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91" windowWidth="12195" windowHeight="10035" tabRatio="768" activeTab="0"/>
  </bookViews>
  <sheets>
    <sheet name="浄水 (東山)" sheetId="1" r:id="rId1"/>
    <sheet name="浄水 (浜坂)" sheetId="2" r:id="rId2"/>
    <sheet name="浄水 (城)" sheetId="3" r:id="rId3"/>
    <sheet name="浄水（新田）" sheetId="4" r:id="rId4"/>
    <sheet name="浄水 (角屋)" sheetId="5" r:id="rId5"/>
    <sheet name="浄水 (伊井)" sheetId="6" r:id="rId6"/>
    <sheet name="浄水 (熊坂)" sheetId="7" r:id="rId7"/>
    <sheet name="浄水 (馬場)" sheetId="8" r:id="rId8"/>
    <sheet name="浄水水質管理項目" sheetId="9" r:id="rId9"/>
    <sheet name="原水全項目" sheetId="10" r:id="rId10"/>
    <sheet name="農薬類" sheetId="11" r:id="rId11"/>
    <sheet name="ｸﾘﾌﾟﾄ・指標菌" sheetId="12" r:id="rId12"/>
  </sheets>
  <definedNames/>
  <calcPr fullCalcOnLoad="1"/>
</workbook>
</file>

<file path=xl/comments12.xml><?xml version="1.0" encoding="utf-8"?>
<comments xmlns="http://schemas.openxmlformats.org/spreadsheetml/2006/main">
  <authors>
    <author>大倉 達朗</author>
  </authors>
  <commentList>
    <comment ref="A9" authorId="0">
      <text>
        <r>
          <rPr>
            <b/>
            <sz val="9"/>
            <rFont val="ＭＳ Ｐゴシック"/>
            <family val="3"/>
          </rPr>
          <t>波松のみ
7/24</t>
        </r>
      </text>
    </comment>
    <comment ref="A12" authorId="0">
      <text>
        <r>
          <rPr>
            <b/>
            <sz val="9"/>
            <rFont val="ＭＳ Ｐゴシック"/>
            <family val="3"/>
          </rPr>
          <t>北潟のみ
10/23</t>
        </r>
      </text>
    </comment>
    <comment ref="A14" authorId="0">
      <text>
        <r>
          <rPr>
            <b/>
            <sz val="9"/>
            <rFont val="ＭＳ Ｐゴシック"/>
            <family val="3"/>
          </rPr>
          <t>国影3号のみ
12/24</t>
        </r>
      </text>
    </comment>
    <comment ref="H9" authorId="0">
      <text>
        <r>
          <rPr>
            <b/>
            <sz val="9"/>
            <rFont val="ＭＳ Ｐゴシック"/>
            <family val="3"/>
          </rPr>
          <t>取水ポンプ故障のため
取水停止</t>
        </r>
      </text>
    </comment>
  </commentList>
</comments>
</file>

<file path=xl/sharedStrings.xml><?xml version="1.0" encoding="utf-8"?>
<sst xmlns="http://schemas.openxmlformats.org/spreadsheetml/2006/main" count="2435" uniqueCount="188">
  <si>
    <t>一般細菌</t>
  </si>
  <si>
    <t>大腸菌</t>
  </si>
  <si>
    <t>カドミウム及びその化合物</t>
  </si>
  <si>
    <t>水銀及びその化合物</t>
  </si>
  <si>
    <t>セレン及びその化合物</t>
  </si>
  <si>
    <t>鉛及びその化合物</t>
  </si>
  <si>
    <t>ヒ素及びその化合物</t>
  </si>
  <si>
    <t>六価クロム化合物</t>
  </si>
  <si>
    <t>シアン化物イオン及び塩化シアン</t>
  </si>
  <si>
    <t>硝酸態窒素及び亜硝酸態窒素</t>
  </si>
  <si>
    <t>フッ素及びその化合物</t>
  </si>
  <si>
    <t>ホウ素及びその化合物</t>
  </si>
  <si>
    <t>四塩化炭素</t>
  </si>
  <si>
    <t>亜鉛及びその化合物</t>
  </si>
  <si>
    <t>アルミニウム及びその化合物</t>
  </si>
  <si>
    <t>鉄及びその化合物</t>
  </si>
  <si>
    <t>銅及びその化合物</t>
  </si>
  <si>
    <t>ナトリウム及びその化合物</t>
  </si>
  <si>
    <t>マンガン及びその化合物</t>
  </si>
  <si>
    <t>塩化物イオン</t>
  </si>
  <si>
    <t>蒸発残留物</t>
  </si>
  <si>
    <t>陰イオン界面活性剤</t>
  </si>
  <si>
    <t>非イオン界面活性剤</t>
  </si>
  <si>
    <t>フェノール類</t>
  </si>
  <si>
    <t>有機物等（過マンガン酸カリウム消費量）</t>
  </si>
  <si>
    <t>ｐH値</t>
  </si>
  <si>
    <t>味</t>
  </si>
  <si>
    <t>臭気</t>
  </si>
  <si>
    <t>クロロ酢酸</t>
  </si>
  <si>
    <t>ジクロロ酢酸</t>
  </si>
  <si>
    <t>臭素酸</t>
  </si>
  <si>
    <t>総トリハロメタン</t>
  </si>
  <si>
    <t>トリクロロ酢酸</t>
  </si>
  <si>
    <t>アンチモン及びその化合物</t>
  </si>
  <si>
    <t>ウラン及びその化合物</t>
  </si>
  <si>
    <t>ニッケル及びその化合物</t>
  </si>
  <si>
    <t>亜硝酸態窒素</t>
  </si>
  <si>
    <t>フタル酸ジ（2-エチルヘキシル）</t>
  </si>
  <si>
    <t>抱水クロラール</t>
  </si>
  <si>
    <t>残留塩素</t>
  </si>
  <si>
    <t>遊離炭素</t>
  </si>
  <si>
    <t>腐食性（ランゲリア指数）</t>
  </si>
  <si>
    <t>２３項目</t>
  </si>
  <si>
    <t>検査項目</t>
  </si>
  <si>
    <t>：</t>
  </si>
  <si>
    <t>原水全項目検査</t>
  </si>
  <si>
    <t>浄水水質管理目標設定項目（２３項目）</t>
  </si>
  <si>
    <t>１０項目</t>
  </si>
  <si>
    <t>水質管理目標設定項目（農薬類１０項目）</t>
  </si>
  <si>
    <t>有機物（TOC）</t>
  </si>
  <si>
    <t>検査箇所</t>
  </si>
  <si>
    <t>：</t>
  </si>
  <si>
    <t>：</t>
  </si>
  <si>
    <t>．</t>
  </si>
  <si>
    <t>．</t>
  </si>
  <si>
    <t>．</t>
  </si>
  <si>
    <t>．</t>
  </si>
  <si>
    <t>．</t>
  </si>
  <si>
    <t>．</t>
  </si>
  <si>
    <t>．</t>
  </si>
  <si>
    <t>．</t>
  </si>
  <si>
    <t>．</t>
  </si>
  <si>
    <t>．</t>
  </si>
  <si>
    <t>1,4-ジオキサン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</si>
  <si>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</si>
  <si>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</si>
  <si>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</si>
  <si>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</si>
  <si>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</si>
  <si>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</si>
  <si>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</si>
  <si>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</si>
  <si>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</si>
  <si>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．</t>
  </si>
  <si>
    <t>ジェオスミン</t>
  </si>
  <si>
    <t>2-メチルイソボルネオール</t>
  </si>
  <si>
    <t>．</t>
  </si>
  <si>
    <t>．</t>
  </si>
  <si>
    <t>1,2-ジクロロエタン</t>
  </si>
  <si>
    <t>トルエン</t>
  </si>
  <si>
    <t>．</t>
  </si>
  <si>
    <t>．</t>
  </si>
  <si>
    <t>1,1,1-トリクロロエタン</t>
  </si>
  <si>
    <t>メチル-t-ブチルエーテル</t>
  </si>
  <si>
    <t>フェノブカルブ</t>
  </si>
  <si>
    <t>フサライド</t>
  </si>
  <si>
    <t>メフェナセット</t>
  </si>
  <si>
    <t>ダイムロン</t>
  </si>
  <si>
    <t>ベンスルフロンメチル</t>
  </si>
  <si>
    <t>フェニトロチオン</t>
  </si>
  <si>
    <t>チオファネートメチル</t>
  </si>
  <si>
    <t>クロロタロニル</t>
  </si>
  <si>
    <t>ジクロルボス</t>
  </si>
  <si>
    <t>カルバリル</t>
  </si>
  <si>
    <t>．</t>
  </si>
  <si>
    <t>ジクロロアセトニトリル</t>
  </si>
  <si>
    <t>．</t>
  </si>
  <si>
    <t>検査回数</t>
  </si>
  <si>
    <t>１回／年</t>
  </si>
  <si>
    <t>塩素酸</t>
  </si>
  <si>
    <t>．</t>
  </si>
  <si>
    <t>浜坂</t>
  </si>
  <si>
    <t>陰性</t>
  </si>
  <si>
    <t>0.5未満</t>
  </si>
  <si>
    <t>異常なし</t>
  </si>
  <si>
    <t>0.1未満</t>
  </si>
  <si>
    <t>城</t>
  </si>
  <si>
    <t>角屋</t>
  </si>
  <si>
    <t>0.02未満</t>
  </si>
  <si>
    <t>0.005未満</t>
  </si>
  <si>
    <t>0.002未満</t>
  </si>
  <si>
    <t>0.004未満</t>
  </si>
  <si>
    <t>0.001未満</t>
  </si>
  <si>
    <t>0.008未満</t>
  </si>
  <si>
    <t>最大</t>
  </si>
  <si>
    <t>最小</t>
  </si>
  <si>
    <t>平均</t>
  </si>
  <si>
    <t>国影１号</t>
  </si>
  <si>
    <t>国影２号</t>
  </si>
  <si>
    <t>国影３号</t>
  </si>
  <si>
    <t>北潟</t>
  </si>
  <si>
    <t>波松</t>
  </si>
  <si>
    <t>５号井</t>
  </si>
  <si>
    <t>８号井</t>
  </si>
  <si>
    <t>９号井</t>
  </si>
  <si>
    <t>0.06未満</t>
  </si>
  <si>
    <t>遊離残留塩素</t>
  </si>
  <si>
    <t>1.1-ｼﾞｸﾛﾛｴﾁﾚﾝ</t>
  </si>
  <si>
    <t>ｱﾙﾐﾆｳﾑ及びその化合物</t>
  </si>
  <si>
    <t>従属栄養細菌</t>
  </si>
  <si>
    <t>有機物（全有機炭素（TOC）の量）</t>
  </si>
  <si>
    <r>
      <t>0.0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1未満</t>
    </r>
  </si>
  <si>
    <t>【原水】クリプトスポリジウム・指標菌検査</t>
  </si>
  <si>
    <t>嫌気性
芽胞菌</t>
  </si>
  <si>
    <t>ｸﾘﾌﾟﾄ
ｽﾎﾟﾘｼﾞｳﾑ</t>
  </si>
  <si>
    <t>ｼﾞｱﾙｼﾞｱ</t>
  </si>
  <si>
    <t>ｸﾘﾌﾟﾄ
ｽﾎﾟﾘｼﾞｳﾑ</t>
  </si>
  <si>
    <t>ｼｽ-1,2-ｼﾞｸﾛﾛｴﾁﾚﾝ及び-1,2-ｼﾞｸﾛﾛｴﾁﾚﾝｽ</t>
  </si>
  <si>
    <t>新田</t>
  </si>
  <si>
    <t>伊井</t>
  </si>
  <si>
    <t>0.04未満</t>
  </si>
  <si>
    <t>陰性</t>
  </si>
  <si>
    <t>0.0003未満</t>
  </si>
  <si>
    <t>0.00005未満</t>
  </si>
  <si>
    <t>0.001未満</t>
  </si>
  <si>
    <t>0.005未満</t>
  </si>
  <si>
    <t>0.08未満</t>
  </si>
  <si>
    <t>0.02未満</t>
  </si>
  <si>
    <t>0.0002未満</t>
  </si>
  <si>
    <t>0.004未満</t>
  </si>
  <si>
    <t>0.002未満</t>
  </si>
  <si>
    <t>0.0005未満</t>
  </si>
  <si>
    <t>0.06未満</t>
  </si>
  <si>
    <t>0.008未満</t>
  </si>
  <si>
    <t>0.01未満</t>
  </si>
  <si>
    <t>0.03未満</t>
  </si>
  <si>
    <t>0.000001未満</t>
  </si>
  <si>
    <t>0.3未満</t>
  </si>
  <si>
    <t>異常なし</t>
  </si>
  <si>
    <t>色</t>
  </si>
  <si>
    <t>臭気強（TON)</t>
  </si>
  <si>
    <t>0.00003未満</t>
  </si>
  <si>
    <t>0.00008未満</t>
  </si>
  <si>
    <t>0.003未満</t>
  </si>
  <si>
    <t>濁度</t>
  </si>
  <si>
    <t>硬度（カルシウム・マグネシウム等）</t>
  </si>
  <si>
    <t>カルシウム・マグネシウム等（硬度）</t>
  </si>
  <si>
    <t>0.5度未満</t>
  </si>
  <si>
    <t>0.1度未満</t>
  </si>
  <si>
    <t>．</t>
  </si>
  <si>
    <t>0.6度</t>
  </si>
  <si>
    <t>0.1度</t>
  </si>
  <si>
    <t>0.5度</t>
  </si>
  <si>
    <t>伊井</t>
  </si>
  <si>
    <t>大溝二丁目</t>
  </si>
  <si>
    <t>東山</t>
  </si>
  <si>
    <t>0.0004未満</t>
  </si>
  <si>
    <t>1未満</t>
  </si>
  <si>
    <t>亜硝酸態窒素</t>
  </si>
  <si>
    <t>0.8度</t>
  </si>
  <si>
    <t>0.3度</t>
  </si>
  <si>
    <t>0.2度</t>
  </si>
  <si>
    <t>熊坂</t>
  </si>
  <si>
    <t>平成27年 6月11日</t>
  </si>
  <si>
    <t>平成27年 7月 9日</t>
  </si>
  <si>
    <t>平成27年11月12日</t>
  </si>
  <si>
    <t>平成27年12月10日</t>
  </si>
  <si>
    <t>平成27年 8月20日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</si>
</sst>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&quot;&quot;月&quot;"/>
    <numFmt numFmtId="177" formatCode="m&quot;月&quot;"/>
    <numFmt numFmtId="178" formatCode="&quot;月&quot;"/>
    <numFmt numFmtId="179" formatCode="#,##0.0_ "/>
    <numFmt numFmtId="180" formatCode="0.0_ "/>
    <numFmt numFmtId="181" formatCode="#,##0.000_ "/>
    <numFmt numFmtId="182" formatCode="#,##0_ "/>
    <numFmt numFmtId="183" formatCode="#,##0.00_ "/>
    <numFmt numFmtId="184" formatCode="#,##0.00_);[Red]\(#,##0.00\)"/>
    <numFmt numFmtId="185" formatCode="#,##0.000_);[Red]\(#,##0.000\)"/>
    <numFmt numFmtId="186" formatCode="#,##0.0_);[Red]\(#,##0.0\)"/>
    <numFmt numFmtId="187" formatCode="#,##0_);[Red]\(#,##0\)"/>
    <numFmt numFmtId="188" formatCode="#,##0.00000_ "/>
    <numFmt numFmtId="189" formatCode="#,##0.0000_ "/>
    <numFmt numFmtId="190" formatCode="#,##0.000000_ "/>
    <numFmt numFmtId="191" formatCode="#,##0.0000_);[Red]\(#,##0.0000\)"/>
    <numFmt numFmtId="192" formatCode="0_);[Red]\(0\)"/>
    <numFmt numFmtId="193" formatCode="#,##0&quot;℃&quot;"/>
    <numFmt numFmtId="194" formatCode="#,##0.0&quot;℃&quot;"/>
    <numFmt numFmtId="195" formatCode="mmm\-yyyy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2" fontId="0" fillId="0" borderId="14" xfId="0" applyNumberFormat="1" applyBorder="1" applyAlignment="1">
      <alignment horizontal="center" vertical="center"/>
    </xf>
    <xf numFmtId="182" fontId="0" fillId="0" borderId="16" xfId="0" applyNumberFormat="1" applyBorder="1" applyAlignment="1">
      <alignment horizontal="center" vertical="center"/>
    </xf>
    <xf numFmtId="182" fontId="0" fillId="0" borderId="17" xfId="0" applyNumberForma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81" fontId="0" fillId="0" borderId="21" xfId="0" applyNumberFormat="1" applyFont="1" applyBorder="1" applyAlignment="1">
      <alignment horizontal="center" vertical="center"/>
    </xf>
    <xf numFmtId="181" fontId="0" fillId="0" borderId="18" xfId="0" applyNumberFormat="1" applyBorder="1" applyAlignment="1">
      <alignment horizontal="center" vertical="center"/>
    </xf>
    <xf numFmtId="181" fontId="0" fillId="0" borderId="21" xfId="0" applyNumberFormat="1" applyBorder="1" applyAlignment="1">
      <alignment horizontal="center" vertical="center"/>
    </xf>
    <xf numFmtId="181" fontId="0" fillId="0" borderId="20" xfId="0" applyNumberFormat="1" applyBorder="1" applyAlignment="1">
      <alignment horizontal="center" vertical="center"/>
    </xf>
    <xf numFmtId="188" fontId="0" fillId="0" borderId="21" xfId="0" applyNumberFormat="1" applyFont="1" applyBorder="1" applyAlignment="1">
      <alignment horizontal="center" vertical="center"/>
    </xf>
    <xf numFmtId="188" fontId="0" fillId="0" borderId="18" xfId="0" applyNumberFormat="1" applyBorder="1" applyAlignment="1">
      <alignment horizontal="center" vertical="center"/>
    </xf>
    <xf numFmtId="188" fontId="0" fillId="0" borderId="21" xfId="0" applyNumberFormat="1" applyBorder="1" applyAlignment="1">
      <alignment horizontal="center" vertical="center"/>
    </xf>
    <xf numFmtId="188" fontId="0" fillId="0" borderId="20" xfId="0" applyNumberFormat="1" applyBorder="1" applyAlignment="1">
      <alignment horizontal="center" vertical="center"/>
    </xf>
    <xf numFmtId="181" fontId="0" fillId="0" borderId="18" xfId="0" applyNumberFormat="1" applyFont="1" applyBorder="1" applyAlignment="1">
      <alignment horizontal="center" vertical="center"/>
    </xf>
    <xf numFmtId="181" fontId="0" fillId="0" borderId="20" xfId="0" applyNumberFormat="1" applyFont="1" applyBorder="1" applyAlignment="1">
      <alignment horizontal="center" vertical="center"/>
    </xf>
    <xf numFmtId="184" fontId="0" fillId="0" borderId="21" xfId="0" applyNumberFormat="1" applyFont="1" applyBorder="1" applyAlignment="1">
      <alignment horizontal="center" vertical="center"/>
    </xf>
    <xf numFmtId="184" fontId="0" fillId="0" borderId="18" xfId="0" applyNumberFormat="1" applyBorder="1" applyAlignment="1">
      <alignment horizontal="center" vertical="center"/>
    </xf>
    <xf numFmtId="184" fontId="0" fillId="0" borderId="21" xfId="0" applyNumberFormat="1" applyBorder="1" applyAlignment="1">
      <alignment horizontal="center" vertical="center"/>
    </xf>
    <xf numFmtId="184" fontId="0" fillId="0" borderId="20" xfId="0" applyNumberFormat="1" applyBorder="1" applyAlignment="1">
      <alignment horizontal="center" vertical="center"/>
    </xf>
    <xf numFmtId="184" fontId="0" fillId="0" borderId="18" xfId="0" applyNumberFormat="1" applyFont="1" applyBorder="1" applyAlignment="1">
      <alignment horizontal="center" vertical="center"/>
    </xf>
    <xf numFmtId="184" fontId="0" fillId="0" borderId="20" xfId="0" applyNumberFormat="1" applyFont="1" applyBorder="1" applyAlignment="1">
      <alignment horizontal="center" vertical="center"/>
    </xf>
    <xf numFmtId="191" fontId="0" fillId="0" borderId="21" xfId="0" applyNumberFormat="1" applyFont="1" applyBorder="1" applyAlignment="1">
      <alignment horizontal="center" vertical="center"/>
    </xf>
    <xf numFmtId="191" fontId="0" fillId="0" borderId="18" xfId="0" applyNumberFormat="1" applyBorder="1" applyAlignment="1">
      <alignment horizontal="center" vertical="center"/>
    </xf>
    <xf numFmtId="191" fontId="0" fillId="0" borderId="21" xfId="0" applyNumberFormat="1" applyBorder="1" applyAlignment="1">
      <alignment horizontal="center" vertical="center"/>
    </xf>
    <xf numFmtId="191" fontId="0" fillId="0" borderId="20" xfId="0" applyNumberFormat="1" applyBorder="1" applyAlignment="1">
      <alignment horizontal="center" vertical="center"/>
    </xf>
    <xf numFmtId="185" fontId="0" fillId="0" borderId="19" xfId="0" applyNumberFormat="1" applyFont="1" applyBorder="1" applyAlignment="1">
      <alignment horizontal="center" vertical="center"/>
    </xf>
    <xf numFmtId="185" fontId="0" fillId="0" borderId="21" xfId="0" applyNumberFormat="1" applyFont="1" applyBorder="1" applyAlignment="1">
      <alignment horizontal="center" vertical="center"/>
    </xf>
    <xf numFmtId="185" fontId="0" fillId="0" borderId="18" xfId="0" applyNumberFormat="1" applyFont="1" applyBorder="1" applyAlignment="1">
      <alignment horizontal="center" vertical="center"/>
    </xf>
    <xf numFmtId="185" fontId="0" fillId="0" borderId="20" xfId="0" applyNumberFormat="1" applyFont="1" applyBorder="1" applyAlignment="1">
      <alignment horizontal="center" vertical="center"/>
    </xf>
    <xf numFmtId="185" fontId="0" fillId="0" borderId="18" xfId="0" applyNumberFormat="1" applyBorder="1" applyAlignment="1">
      <alignment horizontal="center" vertical="center"/>
    </xf>
    <xf numFmtId="185" fontId="0" fillId="0" borderId="21" xfId="0" applyNumberFormat="1" applyBorder="1" applyAlignment="1">
      <alignment horizontal="center" vertical="center"/>
    </xf>
    <xf numFmtId="185" fontId="0" fillId="0" borderId="20" xfId="0" applyNumberFormat="1" applyBorder="1" applyAlignment="1">
      <alignment horizontal="center" vertical="center"/>
    </xf>
    <xf numFmtId="183" fontId="0" fillId="0" borderId="21" xfId="0" applyNumberFormat="1" applyFont="1" applyBorder="1" applyAlignment="1">
      <alignment horizontal="center" vertical="center"/>
    </xf>
    <xf numFmtId="183" fontId="0" fillId="0" borderId="18" xfId="0" applyNumberFormat="1" applyBorder="1" applyAlignment="1">
      <alignment horizontal="center" vertical="center"/>
    </xf>
    <xf numFmtId="183" fontId="0" fillId="0" borderId="21" xfId="0" applyNumberFormat="1" applyBorder="1" applyAlignment="1">
      <alignment horizontal="center" vertical="center"/>
    </xf>
    <xf numFmtId="183" fontId="0" fillId="0" borderId="20" xfId="0" applyNumberFormat="1" applyBorder="1" applyAlignment="1">
      <alignment horizontal="center" vertical="center"/>
    </xf>
    <xf numFmtId="183" fontId="0" fillId="0" borderId="20" xfId="0" applyNumberFormat="1" applyFont="1" applyBorder="1" applyAlignment="1">
      <alignment horizontal="center" vertical="center"/>
    </xf>
    <xf numFmtId="186" fontId="0" fillId="0" borderId="21" xfId="0" applyNumberFormat="1" applyFont="1" applyBorder="1" applyAlignment="1">
      <alignment horizontal="center" vertical="center"/>
    </xf>
    <xf numFmtId="186" fontId="0" fillId="0" borderId="18" xfId="0" applyNumberFormat="1" applyBorder="1" applyAlignment="1">
      <alignment horizontal="center" vertical="center"/>
    </xf>
    <xf numFmtId="186" fontId="0" fillId="0" borderId="21" xfId="0" applyNumberFormat="1" applyBorder="1" applyAlignment="1">
      <alignment horizontal="center" vertical="center"/>
    </xf>
    <xf numFmtId="186" fontId="0" fillId="0" borderId="20" xfId="0" applyNumberFormat="1" applyBorder="1" applyAlignment="1">
      <alignment horizontal="center" vertical="center"/>
    </xf>
    <xf numFmtId="187" fontId="0" fillId="0" borderId="21" xfId="0" applyNumberFormat="1" applyFont="1" applyBorder="1" applyAlignment="1">
      <alignment horizontal="center" vertical="center"/>
    </xf>
    <xf numFmtId="187" fontId="0" fillId="0" borderId="18" xfId="0" applyNumberFormat="1" applyBorder="1" applyAlignment="1">
      <alignment horizontal="center" vertical="center"/>
    </xf>
    <xf numFmtId="187" fontId="0" fillId="0" borderId="21" xfId="0" applyNumberFormat="1" applyBorder="1" applyAlignment="1">
      <alignment horizontal="center" vertical="center"/>
    </xf>
    <xf numFmtId="187" fontId="0" fillId="0" borderId="20" xfId="0" applyNumberFormat="1" applyBorder="1" applyAlignment="1">
      <alignment horizontal="center" vertical="center"/>
    </xf>
    <xf numFmtId="190" fontId="0" fillId="0" borderId="21" xfId="0" applyNumberFormat="1" applyFont="1" applyBorder="1" applyAlignment="1">
      <alignment horizontal="center" vertical="center"/>
    </xf>
    <xf numFmtId="190" fontId="0" fillId="0" borderId="18" xfId="0" applyNumberFormat="1" applyBorder="1" applyAlignment="1">
      <alignment horizontal="center" vertical="center"/>
    </xf>
    <xf numFmtId="190" fontId="0" fillId="0" borderId="21" xfId="0" applyNumberFormat="1" applyBorder="1" applyAlignment="1">
      <alignment horizontal="center" vertical="center"/>
    </xf>
    <xf numFmtId="190" fontId="0" fillId="0" borderId="20" xfId="0" applyNumberFormat="1" applyBorder="1" applyAlignment="1">
      <alignment horizontal="center" vertical="center"/>
    </xf>
    <xf numFmtId="189" fontId="0" fillId="0" borderId="21" xfId="0" applyNumberFormat="1" applyFont="1" applyBorder="1" applyAlignment="1">
      <alignment horizontal="center" vertical="center"/>
    </xf>
    <xf numFmtId="189" fontId="0" fillId="0" borderId="18" xfId="0" applyNumberFormat="1" applyBorder="1" applyAlignment="1">
      <alignment horizontal="center" vertical="center"/>
    </xf>
    <xf numFmtId="189" fontId="0" fillId="0" borderId="21" xfId="0" applyNumberFormat="1" applyBorder="1" applyAlignment="1">
      <alignment horizontal="center" vertical="center"/>
    </xf>
    <xf numFmtId="189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81" fontId="0" fillId="0" borderId="30" xfId="0" applyNumberFormat="1" applyFont="1" applyBorder="1" applyAlignment="1">
      <alignment horizontal="center" vertical="center"/>
    </xf>
    <xf numFmtId="181" fontId="0" fillId="0" borderId="31" xfId="0" applyNumberFormat="1" applyFont="1" applyBorder="1" applyAlignment="1">
      <alignment horizontal="center" vertical="center"/>
    </xf>
    <xf numFmtId="181" fontId="0" fillId="0" borderId="30" xfId="0" applyNumberFormat="1" applyBorder="1" applyAlignment="1">
      <alignment horizontal="center" vertical="center"/>
    </xf>
    <xf numFmtId="181" fontId="0" fillId="0" borderId="31" xfId="0" applyNumberFormat="1" applyBorder="1" applyAlignment="1">
      <alignment horizontal="center" vertical="center"/>
    </xf>
    <xf numFmtId="188" fontId="0" fillId="0" borderId="30" xfId="0" applyNumberFormat="1" applyFont="1" applyBorder="1" applyAlignment="1">
      <alignment horizontal="center" vertical="center"/>
    </xf>
    <xf numFmtId="188" fontId="0" fillId="0" borderId="31" xfId="0" applyNumberFormat="1" applyFont="1" applyBorder="1" applyAlignment="1">
      <alignment horizontal="center" vertical="center"/>
    </xf>
    <xf numFmtId="188" fontId="0" fillId="0" borderId="30" xfId="0" applyNumberFormat="1" applyBorder="1" applyAlignment="1">
      <alignment horizontal="center" vertical="center"/>
    </xf>
    <xf numFmtId="188" fontId="0" fillId="0" borderId="31" xfId="0" applyNumberFormat="1" applyBorder="1" applyAlignment="1">
      <alignment horizontal="center" vertical="center"/>
    </xf>
    <xf numFmtId="183" fontId="0" fillId="0" borderId="30" xfId="0" applyNumberFormat="1" applyFont="1" applyBorder="1" applyAlignment="1">
      <alignment horizontal="center" vertical="center"/>
    </xf>
    <xf numFmtId="183" fontId="0" fillId="0" borderId="31" xfId="0" applyNumberFormat="1" applyFont="1" applyBorder="1" applyAlignment="1">
      <alignment horizontal="center" vertical="center"/>
    </xf>
    <xf numFmtId="184" fontId="0" fillId="0" borderId="30" xfId="0" applyNumberFormat="1" applyFont="1" applyBorder="1" applyAlignment="1">
      <alignment horizontal="center" vertical="center"/>
    </xf>
    <xf numFmtId="184" fontId="0" fillId="0" borderId="31" xfId="0" applyNumberFormat="1" applyFont="1" applyBorder="1" applyAlignment="1">
      <alignment horizontal="center" vertical="center"/>
    </xf>
    <xf numFmtId="189" fontId="0" fillId="0" borderId="30" xfId="0" applyNumberFormat="1" applyFont="1" applyBorder="1" applyAlignment="1">
      <alignment horizontal="center" vertical="center"/>
    </xf>
    <xf numFmtId="189" fontId="0" fillId="0" borderId="31" xfId="0" applyNumberFormat="1" applyFont="1" applyBorder="1" applyAlignment="1">
      <alignment horizontal="center" vertical="center"/>
    </xf>
    <xf numFmtId="185" fontId="0" fillId="0" borderId="30" xfId="0" applyNumberFormat="1" applyFont="1" applyBorder="1" applyAlignment="1">
      <alignment horizontal="center" vertical="center"/>
    </xf>
    <xf numFmtId="185" fontId="0" fillId="0" borderId="31" xfId="0" applyNumberFormat="1" applyFont="1" applyBorder="1" applyAlignment="1">
      <alignment horizontal="center" vertical="center"/>
    </xf>
    <xf numFmtId="186" fontId="0" fillId="0" borderId="30" xfId="0" applyNumberFormat="1" applyFont="1" applyBorder="1" applyAlignment="1">
      <alignment horizontal="center" vertical="center"/>
    </xf>
    <xf numFmtId="186" fontId="0" fillId="0" borderId="31" xfId="0" applyNumberFormat="1" applyFont="1" applyBorder="1" applyAlignment="1">
      <alignment horizontal="center" vertical="center"/>
    </xf>
    <xf numFmtId="186" fontId="0" fillId="0" borderId="30" xfId="0" applyNumberFormat="1" applyBorder="1" applyAlignment="1">
      <alignment horizontal="center" vertical="center"/>
    </xf>
    <xf numFmtId="186" fontId="0" fillId="0" borderId="31" xfId="0" applyNumberFormat="1" applyBorder="1" applyAlignment="1">
      <alignment horizontal="center" vertical="center"/>
    </xf>
    <xf numFmtId="187" fontId="0" fillId="0" borderId="30" xfId="0" applyNumberFormat="1" applyFont="1" applyBorder="1" applyAlignment="1">
      <alignment horizontal="center" vertical="center"/>
    </xf>
    <xf numFmtId="187" fontId="0" fillId="0" borderId="31" xfId="0" applyNumberFormat="1" applyFont="1" applyBorder="1" applyAlignment="1">
      <alignment horizontal="center" vertical="center"/>
    </xf>
    <xf numFmtId="190" fontId="0" fillId="0" borderId="30" xfId="0" applyNumberFormat="1" applyFont="1" applyBorder="1" applyAlignment="1">
      <alignment horizontal="center" vertical="center"/>
    </xf>
    <xf numFmtId="190" fontId="0" fillId="0" borderId="31" xfId="0" applyNumberFormat="1" applyFont="1" applyBorder="1" applyAlignment="1">
      <alignment horizontal="center" vertical="center"/>
    </xf>
    <xf numFmtId="189" fontId="0" fillId="0" borderId="30" xfId="0" applyNumberFormat="1" applyBorder="1" applyAlignment="1">
      <alignment horizontal="center" vertical="center"/>
    </xf>
    <xf numFmtId="189" fontId="0" fillId="0" borderId="31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191" fontId="0" fillId="0" borderId="30" xfId="0" applyNumberFormat="1" applyFont="1" applyBorder="1" applyAlignment="1">
      <alignment horizontal="center" vertical="center"/>
    </xf>
    <xf numFmtId="191" fontId="0" fillId="0" borderId="31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6" fillId="0" borderId="37" xfId="0" applyFont="1" applyBorder="1" applyAlignment="1">
      <alignment horizontal="distributed" vertical="center"/>
    </xf>
    <xf numFmtId="0" fontId="7" fillId="0" borderId="37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distributed" vertical="center"/>
    </xf>
    <xf numFmtId="0" fontId="6" fillId="0" borderId="40" xfId="0" applyFont="1" applyBorder="1" applyAlignment="1">
      <alignment vertical="center"/>
    </xf>
    <xf numFmtId="189" fontId="4" fillId="0" borderId="30" xfId="0" applyNumberFormat="1" applyFont="1" applyBorder="1" applyAlignment="1">
      <alignment horizontal="center" vertical="center"/>
    </xf>
    <xf numFmtId="189" fontId="4" fillId="0" borderId="31" xfId="0" applyNumberFormat="1" applyFont="1" applyBorder="1" applyAlignment="1">
      <alignment horizontal="center" vertical="center"/>
    </xf>
    <xf numFmtId="181" fontId="4" fillId="0" borderId="30" xfId="0" applyNumberFormat="1" applyFont="1" applyBorder="1" applyAlignment="1">
      <alignment horizontal="center" vertical="center"/>
    </xf>
    <xf numFmtId="181" fontId="4" fillId="0" borderId="31" xfId="0" applyNumberFormat="1" applyFont="1" applyBorder="1" applyAlignment="1">
      <alignment horizontal="center" vertical="center"/>
    </xf>
    <xf numFmtId="183" fontId="4" fillId="0" borderId="30" xfId="0" applyNumberFormat="1" applyFont="1" applyBorder="1" applyAlignment="1">
      <alignment horizontal="center" vertical="center"/>
    </xf>
    <xf numFmtId="183" fontId="4" fillId="0" borderId="31" xfId="0" applyNumberFormat="1" applyFont="1" applyBorder="1" applyAlignment="1">
      <alignment horizontal="center" vertical="center"/>
    </xf>
    <xf numFmtId="182" fontId="4" fillId="0" borderId="30" xfId="0" applyNumberFormat="1" applyFont="1" applyBorder="1" applyAlignment="1">
      <alignment horizontal="center" vertical="center"/>
    </xf>
    <xf numFmtId="182" fontId="4" fillId="0" borderId="31" xfId="0" applyNumberFormat="1" applyFont="1" applyBorder="1" applyAlignment="1">
      <alignment horizontal="center" vertical="center"/>
    </xf>
    <xf numFmtId="179" fontId="4" fillId="0" borderId="30" xfId="0" applyNumberFormat="1" applyFont="1" applyBorder="1" applyAlignment="1">
      <alignment horizontal="center" vertical="center"/>
    </xf>
    <xf numFmtId="179" fontId="4" fillId="0" borderId="3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89" fontId="4" fillId="0" borderId="34" xfId="0" applyNumberFormat="1" applyFont="1" applyBorder="1" applyAlignment="1">
      <alignment horizontal="center" vertical="center"/>
    </xf>
    <xf numFmtId="189" fontId="4" fillId="0" borderId="41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7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188" fontId="4" fillId="0" borderId="40" xfId="0" applyNumberFormat="1" applyFont="1" applyBorder="1" applyAlignment="1">
      <alignment vertical="center"/>
    </xf>
    <xf numFmtId="188" fontId="0" fillId="0" borderId="33" xfId="0" applyNumberFormat="1" applyBorder="1" applyAlignment="1">
      <alignment horizontal="center" vertical="center"/>
    </xf>
    <xf numFmtId="188" fontId="0" fillId="0" borderId="16" xfId="0" applyNumberFormat="1" applyBorder="1" applyAlignment="1">
      <alignment horizontal="center" vertical="center"/>
    </xf>
    <xf numFmtId="188" fontId="0" fillId="0" borderId="49" xfId="0" applyNumberFormat="1" applyBorder="1" applyAlignment="1">
      <alignment horizontal="center" vertical="center"/>
    </xf>
    <xf numFmtId="181" fontId="0" fillId="0" borderId="50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188" fontId="4" fillId="0" borderId="56" xfId="0" applyNumberFormat="1" applyFont="1" applyBorder="1" applyAlignment="1">
      <alignment vertical="center"/>
    </xf>
    <xf numFmtId="188" fontId="4" fillId="0" borderId="57" xfId="0" applyNumberFormat="1" applyFon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5" fontId="0" fillId="0" borderId="5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56" fontId="4" fillId="0" borderId="28" xfId="0" applyNumberFormat="1" applyFont="1" applyBorder="1" applyAlignment="1">
      <alignment horizontal="center" vertical="center"/>
    </xf>
    <xf numFmtId="56" fontId="4" fillId="0" borderId="13" xfId="0" applyNumberFormat="1" applyFont="1" applyBorder="1" applyAlignment="1">
      <alignment horizontal="center" vertical="center"/>
    </xf>
    <xf numFmtId="186" fontId="0" fillId="0" borderId="51" xfId="0" applyNumberFormat="1" applyBorder="1" applyAlignment="1">
      <alignment horizontal="center" vertical="center"/>
    </xf>
    <xf numFmtId="186" fontId="0" fillId="0" borderId="22" xfId="0" applyNumberFormat="1" applyBorder="1" applyAlignment="1">
      <alignment horizontal="center" vertical="center"/>
    </xf>
    <xf numFmtId="186" fontId="0" fillId="0" borderId="24" xfId="0" applyNumberFormat="1" applyBorder="1" applyAlignment="1">
      <alignment horizontal="center" vertical="center"/>
    </xf>
    <xf numFmtId="0" fontId="4" fillId="0" borderId="47" xfId="0" applyFont="1" applyFill="1" applyBorder="1" applyAlignment="1">
      <alignment vertical="center" shrinkToFit="1"/>
    </xf>
    <xf numFmtId="186" fontId="0" fillId="0" borderId="59" xfId="0" applyNumberFormat="1" applyBorder="1" applyAlignment="1">
      <alignment horizontal="center" vertical="center"/>
    </xf>
    <xf numFmtId="56" fontId="4" fillId="0" borderId="0" xfId="0" applyNumberFormat="1" applyFont="1" applyAlignment="1">
      <alignment vertical="center"/>
    </xf>
    <xf numFmtId="182" fontId="4" fillId="0" borderId="34" xfId="0" applyNumberFormat="1" applyFont="1" applyBorder="1" applyAlignment="1">
      <alignment horizontal="center" vertical="center"/>
    </xf>
    <xf numFmtId="182" fontId="4" fillId="0" borderId="41" xfId="0" applyNumberFormat="1" applyFont="1" applyBorder="1" applyAlignment="1">
      <alignment horizontal="center" vertical="center"/>
    </xf>
    <xf numFmtId="183" fontId="4" fillId="0" borderId="50" xfId="0" applyNumberFormat="1" applyFont="1" applyBorder="1" applyAlignment="1">
      <alignment horizontal="center" vertical="center"/>
    </xf>
    <xf numFmtId="183" fontId="4" fillId="0" borderId="52" xfId="0" applyNumberFormat="1" applyFont="1" applyBorder="1" applyAlignment="1">
      <alignment horizontal="center" vertical="center"/>
    </xf>
    <xf numFmtId="56" fontId="4" fillId="0" borderId="40" xfId="0" applyNumberFormat="1" applyFont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181" fontId="4" fillId="0" borderId="30" xfId="0" applyNumberFormat="1" applyFont="1" applyFill="1" applyBorder="1" applyAlignment="1">
      <alignment horizontal="center" vertical="center"/>
    </xf>
    <xf numFmtId="181" fontId="4" fillId="0" borderId="21" xfId="0" applyNumberFormat="1" applyFont="1" applyFill="1" applyBorder="1" applyAlignment="1">
      <alignment horizontal="center" vertical="center"/>
    </xf>
    <xf numFmtId="181" fontId="4" fillId="0" borderId="31" xfId="0" applyNumberFormat="1" applyFont="1" applyFill="1" applyBorder="1" applyAlignment="1">
      <alignment horizontal="center" vertical="center"/>
    </xf>
    <xf numFmtId="182" fontId="4" fillId="0" borderId="60" xfId="0" applyNumberFormat="1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181" fontId="4" fillId="0" borderId="61" xfId="0" applyNumberFormat="1" applyFont="1" applyBorder="1" applyAlignment="1">
      <alignment horizontal="center" vertical="center"/>
    </xf>
    <xf numFmtId="188" fontId="4" fillId="0" borderId="61" xfId="0" applyNumberFormat="1" applyFont="1" applyBorder="1" applyAlignment="1">
      <alignment horizontal="center" vertical="center"/>
    </xf>
    <xf numFmtId="183" fontId="4" fillId="0" borderId="61" xfId="0" applyNumberFormat="1" applyFont="1" applyBorder="1" applyAlignment="1">
      <alignment horizontal="center" vertical="center"/>
    </xf>
    <xf numFmtId="189" fontId="4" fillId="0" borderId="61" xfId="0" applyNumberFormat="1" applyFont="1" applyBorder="1" applyAlignment="1">
      <alignment horizontal="center" vertical="center"/>
    </xf>
    <xf numFmtId="182" fontId="4" fillId="0" borderId="61" xfId="0" applyNumberFormat="1" applyFont="1" applyBorder="1" applyAlignment="1">
      <alignment horizontal="center" vertical="center"/>
    </xf>
    <xf numFmtId="179" fontId="4" fillId="0" borderId="61" xfId="0" applyNumberFormat="1" applyFont="1" applyBorder="1" applyAlignment="1">
      <alignment horizontal="center" vertical="center"/>
    </xf>
    <xf numFmtId="190" fontId="4" fillId="0" borderId="61" xfId="0" applyNumberFormat="1" applyFont="1" applyBorder="1" applyAlignment="1">
      <alignment horizontal="center" vertical="center"/>
    </xf>
    <xf numFmtId="179" fontId="4" fillId="0" borderId="62" xfId="0" applyNumberFormat="1" applyFont="1" applyBorder="1" applyAlignment="1">
      <alignment horizontal="center" vertical="center"/>
    </xf>
    <xf numFmtId="56" fontId="4" fillId="0" borderId="29" xfId="0" applyNumberFormat="1" applyFont="1" applyBorder="1" applyAlignment="1">
      <alignment horizontal="center" vertical="center"/>
    </xf>
    <xf numFmtId="185" fontId="0" fillId="0" borderId="63" xfId="0" applyNumberFormat="1" applyFont="1" applyBorder="1" applyAlignment="1">
      <alignment horizontal="center" vertical="center"/>
    </xf>
    <xf numFmtId="181" fontId="0" fillId="0" borderId="63" xfId="0" applyNumberFormat="1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85" fontId="0" fillId="0" borderId="65" xfId="0" applyNumberFormat="1" applyBorder="1" applyAlignment="1">
      <alignment horizontal="center" vertical="center"/>
    </xf>
    <xf numFmtId="56" fontId="4" fillId="0" borderId="0" xfId="0" applyNumberFormat="1" applyFont="1" applyAlignment="1">
      <alignment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56" fontId="4" fillId="0" borderId="69" xfId="0" applyNumberFormat="1" applyFont="1" applyBorder="1" applyAlignment="1">
      <alignment horizontal="right" vertical="center"/>
    </xf>
    <xf numFmtId="56" fontId="4" fillId="0" borderId="61" xfId="0" applyNumberFormat="1" applyFont="1" applyBorder="1" applyAlignment="1">
      <alignment horizontal="right" vertical="center"/>
    </xf>
    <xf numFmtId="192" fontId="0" fillId="0" borderId="30" xfId="0" applyNumberFormat="1" applyBorder="1" applyAlignment="1">
      <alignment horizontal="center" vertical="center"/>
    </xf>
    <xf numFmtId="192" fontId="0" fillId="0" borderId="31" xfId="0" applyNumberFormat="1" applyBorder="1" applyAlignment="1">
      <alignment horizontal="center" vertical="center"/>
    </xf>
    <xf numFmtId="192" fontId="0" fillId="0" borderId="70" xfId="0" applyNumberFormat="1" applyBorder="1" applyAlignment="1">
      <alignment horizontal="center" vertical="center"/>
    </xf>
    <xf numFmtId="56" fontId="4" fillId="0" borderId="62" xfId="0" applyNumberFormat="1" applyFont="1" applyBorder="1" applyAlignment="1">
      <alignment horizontal="right" vertical="center"/>
    </xf>
    <xf numFmtId="56" fontId="4" fillId="0" borderId="71" xfId="0" applyNumberFormat="1" applyFont="1" applyBorder="1" applyAlignment="1">
      <alignment horizontal="right" vertical="center"/>
    </xf>
    <xf numFmtId="192" fontId="4" fillId="0" borderId="42" xfId="0" applyNumberFormat="1" applyFont="1" applyBorder="1" applyAlignment="1">
      <alignment vertical="center"/>
    </xf>
    <xf numFmtId="192" fontId="4" fillId="0" borderId="43" xfId="0" applyNumberFormat="1" applyFont="1" applyBorder="1" applyAlignment="1">
      <alignment vertical="center"/>
    </xf>
    <xf numFmtId="192" fontId="4" fillId="0" borderId="72" xfId="0" applyNumberFormat="1" applyFont="1" applyBorder="1" applyAlignment="1">
      <alignment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192" fontId="4" fillId="0" borderId="42" xfId="0" applyNumberFormat="1" applyFont="1" applyBorder="1" applyAlignment="1">
      <alignment horizontal="center" vertical="center"/>
    </xf>
    <xf numFmtId="192" fontId="4" fillId="0" borderId="43" xfId="0" applyNumberFormat="1" applyFont="1" applyBorder="1" applyAlignment="1">
      <alignment horizontal="center" vertical="center"/>
    </xf>
    <xf numFmtId="194" fontId="4" fillId="0" borderId="0" xfId="0" applyNumberFormat="1" applyFont="1" applyAlignment="1">
      <alignment horizontal="center" vertical="center"/>
    </xf>
    <xf numFmtId="181" fontId="0" fillId="0" borderId="21" xfId="0" applyNumberFormat="1" applyFont="1" applyBorder="1" applyAlignment="1">
      <alignment horizontal="center" vertical="center"/>
    </xf>
    <xf numFmtId="188" fontId="0" fillId="0" borderId="50" xfId="0" applyNumberFormat="1" applyFill="1" applyBorder="1" applyAlignment="1">
      <alignment horizontal="center" vertical="center"/>
    </xf>
    <xf numFmtId="188" fontId="0" fillId="0" borderId="52" xfId="0" applyNumberFormat="1" applyFill="1" applyBorder="1" applyAlignment="1">
      <alignment horizontal="center" vertical="center"/>
    </xf>
    <xf numFmtId="188" fontId="0" fillId="0" borderId="34" xfId="0" applyNumberFormat="1" applyFill="1" applyBorder="1" applyAlignment="1">
      <alignment horizontal="center" vertical="center"/>
    </xf>
    <xf numFmtId="188" fontId="0" fillId="0" borderId="41" xfId="0" applyNumberFormat="1" applyFill="1" applyBorder="1" applyAlignment="1">
      <alignment horizontal="center" vertical="center"/>
    </xf>
    <xf numFmtId="56" fontId="4" fillId="0" borderId="61" xfId="0" applyNumberFormat="1" applyFont="1" applyFill="1" applyBorder="1" applyAlignment="1">
      <alignment horizontal="right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194" fontId="4" fillId="0" borderId="76" xfId="0" applyNumberFormat="1" applyFont="1" applyBorder="1" applyAlignment="1">
      <alignment horizontal="center" vertical="center"/>
    </xf>
    <xf numFmtId="194" fontId="4" fillId="0" borderId="0" xfId="0" applyNumberFormat="1" applyFont="1" applyBorder="1" applyAlignment="1">
      <alignment horizontal="center" vertical="center"/>
    </xf>
    <xf numFmtId="194" fontId="4" fillId="0" borderId="77" xfId="0" applyNumberFormat="1" applyFont="1" applyBorder="1" applyAlignment="1">
      <alignment horizontal="center" vertical="center"/>
    </xf>
    <xf numFmtId="194" fontId="4" fillId="0" borderId="58" xfId="0" applyNumberFormat="1" applyFont="1" applyBorder="1" applyAlignment="1">
      <alignment horizontal="center" vertical="center"/>
    </xf>
    <xf numFmtId="194" fontId="4" fillId="0" borderId="45" xfId="0" applyNumberFormat="1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179" fontId="4" fillId="33" borderId="30" xfId="0" applyNumberFormat="1" applyFont="1" applyFill="1" applyBorder="1" applyAlignment="1">
      <alignment horizontal="center" vertical="center"/>
    </xf>
    <xf numFmtId="179" fontId="4" fillId="33" borderId="31" xfId="0" applyNumberFormat="1" applyFont="1" applyFill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182" fontId="4" fillId="0" borderId="60" xfId="0" applyNumberFormat="1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181" fontId="4" fillId="0" borderId="61" xfId="0" applyNumberFormat="1" applyFont="1" applyFill="1" applyBorder="1" applyAlignment="1">
      <alignment horizontal="center" vertical="center"/>
    </xf>
    <xf numFmtId="188" fontId="4" fillId="0" borderId="61" xfId="0" applyNumberFormat="1" applyFont="1" applyFill="1" applyBorder="1" applyAlignment="1">
      <alignment horizontal="center" vertical="center"/>
    </xf>
    <xf numFmtId="183" fontId="4" fillId="0" borderId="61" xfId="0" applyNumberFormat="1" applyFont="1" applyFill="1" applyBorder="1" applyAlignment="1">
      <alignment horizontal="center" vertical="center"/>
    </xf>
    <xf numFmtId="189" fontId="4" fillId="0" borderId="61" xfId="0" applyNumberFormat="1" applyFont="1" applyFill="1" applyBorder="1" applyAlignment="1">
      <alignment horizontal="center" vertical="center"/>
    </xf>
    <xf numFmtId="179" fontId="4" fillId="0" borderId="61" xfId="0" applyNumberFormat="1" applyFont="1" applyFill="1" applyBorder="1" applyAlignment="1">
      <alignment horizontal="center" vertical="center"/>
    </xf>
    <xf numFmtId="182" fontId="4" fillId="0" borderId="61" xfId="0" applyNumberFormat="1" applyFont="1" applyFill="1" applyBorder="1" applyAlignment="1">
      <alignment horizontal="center" vertical="center"/>
    </xf>
    <xf numFmtId="190" fontId="4" fillId="0" borderId="61" xfId="0" applyNumberFormat="1" applyFont="1" applyFill="1" applyBorder="1" applyAlignment="1">
      <alignment horizontal="center" vertical="center"/>
    </xf>
    <xf numFmtId="179" fontId="4" fillId="0" borderId="62" xfId="0" applyNumberFormat="1" applyFont="1" applyFill="1" applyBorder="1" applyAlignment="1">
      <alignment horizontal="center" vertical="center"/>
    </xf>
    <xf numFmtId="181" fontId="0" fillId="0" borderId="33" xfId="0" applyNumberFormat="1" applyFill="1" applyBorder="1" applyAlignment="1">
      <alignment horizontal="center" vertical="center"/>
    </xf>
    <xf numFmtId="181" fontId="0" fillId="0" borderId="49" xfId="0" applyNumberFormat="1" applyFill="1" applyBorder="1" applyAlignment="1">
      <alignment horizontal="center" vertical="center"/>
    </xf>
    <xf numFmtId="181" fontId="0" fillId="0" borderId="30" xfId="0" applyNumberFormat="1" applyFill="1" applyBorder="1" applyAlignment="1">
      <alignment horizontal="center" vertical="center"/>
    </xf>
    <xf numFmtId="181" fontId="0" fillId="0" borderId="31" xfId="0" applyNumberFormat="1" applyFill="1" applyBorder="1" applyAlignment="1">
      <alignment horizontal="center" vertical="center"/>
    </xf>
    <xf numFmtId="186" fontId="0" fillId="0" borderId="58" xfId="0" applyNumberFormat="1" applyFill="1" applyBorder="1" applyAlignment="1">
      <alignment horizontal="right" vertical="center"/>
    </xf>
    <xf numFmtId="192" fontId="0" fillId="0" borderId="50" xfId="0" applyNumberFormat="1" applyBorder="1" applyAlignment="1">
      <alignment horizontal="center" vertical="center"/>
    </xf>
    <xf numFmtId="192" fontId="0" fillId="0" borderId="52" xfId="0" applyNumberFormat="1" applyBorder="1" applyAlignment="1">
      <alignment horizontal="center" vertical="center"/>
    </xf>
    <xf numFmtId="192" fontId="0" fillId="0" borderId="79" xfId="0" applyNumberFormat="1" applyBorder="1" applyAlignment="1">
      <alignment horizontal="center" vertical="center"/>
    </xf>
    <xf numFmtId="192" fontId="0" fillId="0" borderId="52" xfId="0" applyNumberFormat="1" applyBorder="1" applyAlignment="1">
      <alignment horizontal="center"/>
    </xf>
    <xf numFmtId="185" fontId="0" fillId="0" borderId="19" xfId="0" applyNumberFormat="1" applyFont="1" applyBorder="1" applyAlignment="1">
      <alignment horizontal="center" vertical="center"/>
    </xf>
    <xf numFmtId="181" fontId="0" fillId="0" borderId="30" xfId="0" applyNumberFormat="1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184" fontId="0" fillId="0" borderId="21" xfId="0" applyNumberFormat="1" applyFont="1" applyBorder="1" applyAlignment="1">
      <alignment horizontal="center" vertical="center"/>
    </xf>
    <xf numFmtId="56" fontId="4" fillId="0" borderId="0" xfId="0" applyNumberFormat="1" applyFont="1" applyBorder="1" applyAlignment="1">
      <alignment horizontal="right" vertical="center"/>
    </xf>
    <xf numFmtId="192" fontId="0" fillId="0" borderId="0" xfId="0" applyNumberFormat="1" applyBorder="1" applyAlignment="1">
      <alignment horizontal="center" vertical="center"/>
    </xf>
    <xf numFmtId="192" fontId="0" fillId="0" borderId="0" xfId="0" applyNumberFormat="1" applyBorder="1" applyAlignment="1">
      <alignment horizontal="center"/>
    </xf>
    <xf numFmtId="56" fontId="4" fillId="0" borderId="71" xfId="0" applyNumberFormat="1" applyFont="1" applyFill="1" applyBorder="1" applyAlignment="1">
      <alignment horizontal="right" vertical="center"/>
    </xf>
    <xf numFmtId="192" fontId="0" fillId="0" borderId="80" xfId="0" applyNumberFormat="1" applyBorder="1" applyAlignment="1">
      <alignment horizontal="center" vertical="center"/>
    </xf>
    <xf numFmtId="192" fontId="0" fillId="0" borderId="65" xfId="0" applyNumberFormat="1" applyBorder="1" applyAlignment="1">
      <alignment horizontal="center" vertical="center"/>
    </xf>
    <xf numFmtId="192" fontId="0" fillId="0" borderId="81" xfId="0" applyNumberFormat="1" applyBorder="1" applyAlignment="1">
      <alignment horizontal="center" vertical="center"/>
    </xf>
    <xf numFmtId="192" fontId="0" fillId="0" borderId="65" xfId="0" applyNumberFormat="1" applyBorder="1" applyAlignment="1">
      <alignment horizontal="center"/>
    </xf>
    <xf numFmtId="192" fontId="0" fillId="0" borderId="31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79" fontId="4" fillId="33" borderId="61" xfId="0" applyNumberFormat="1" applyFont="1" applyFill="1" applyBorder="1" applyAlignment="1">
      <alignment horizontal="center" vertical="center"/>
    </xf>
    <xf numFmtId="183" fontId="4" fillId="33" borderId="6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78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="55" zoomScaleNormal="55" zoomScalePageLayoutView="0" workbookViewId="0" topLeftCell="A1">
      <selection activeCell="H1" sqref="H1"/>
    </sheetView>
  </sheetViews>
  <sheetFormatPr defaultColWidth="9.00390625" defaultRowHeight="13.5"/>
  <cols>
    <col min="1" max="1" width="3.625" style="0" customWidth="1"/>
    <col min="2" max="2" width="1.625" style="0" customWidth="1"/>
    <col min="3" max="3" width="31.625" style="0" customWidth="1"/>
    <col min="4" max="17" width="11.125" style="0" customWidth="1"/>
    <col min="18" max="18" width="13.625" style="0" customWidth="1"/>
  </cols>
  <sheetData>
    <row r="1" spans="1:18" ht="24" customHeight="1">
      <c r="A1" s="4"/>
      <c r="B1" s="5"/>
      <c r="C1" s="79" t="s">
        <v>175</v>
      </c>
      <c r="D1" s="229">
        <v>12.5</v>
      </c>
      <c r="E1" s="229">
        <v>17.6</v>
      </c>
      <c r="F1" s="229">
        <v>21.2</v>
      </c>
      <c r="G1" s="229">
        <v>21.9</v>
      </c>
      <c r="H1" s="229">
        <v>26.2</v>
      </c>
      <c r="I1" s="229">
        <v>24.3</v>
      </c>
      <c r="J1" s="229">
        <v>21.6</v>
      </c>
      <c r="K1" s="229">
        <v>15.8</v>
      </c>
      <c r="L1" s="229">
        <v>14</v>
      </c>
      <c r="M1" s="229">
        <v>11.3</v>
      </c>
      <c r="N1" s="229">
        <v>9.5</v>
      </c>
      <c r="O1" s="229">
        <v>9.9</v>
      </c>
      <c r="P1" s="229">
        <f>MAX(D1:O1)</f>
        <v>26.2</v>
      </c>
      <c r="Q1" s="229">
        <f>MIN(D1:O1)</f>
        <v>9.5</v>
      </c>
      <c r="R1" s="229">
        <f>AVERAGE(D1:O1)</f>
        <v>17.150000000000002</v>
      </c>
    </row>
    <row r="2" spans="1:18" ht="13.5" customHeight="1">
      <c r="A2" s="9"/>
      <c r="B2" s="10"/>
      <c r="C2" s="11"/>
      <c r="D2" s="170">
        <v>42111</v>
      </c>
      <c r="E2" s="171">
        <v>42132</v>
      </c>
      <c r="F2" s="171">
        <v>42166</v>
      </c>
      <c r="G2" s="171">
        <v>42194</v>
      </c>
      <c r="H2" s="171">
        <v>42223</v>
      </c>
      <c r="I2" s="171">
        <v>42257</v>
      </c>
      <c r="J2" s="171">
        <v>42285</v>
      </c>
      <c r="K2" s="171">
        <v>42320</v>
      </c>
      <c r="L2" s="171">
        <v>42348</v>
      </c>
      <c r="M2" s="171">
        <v>42376</v>
      </c>
      <c r="N2" s="171">
        <v>42410</v>
      </c>
      <c r="O2" s="199">
        <v>42439</v>
      </c>
      <c r="P2" s="83" t="s">
        <v>114</v>
      </c>
      <c r="Q2" s="12" t="s">
        <v>115</v>
      </c>
      <c r="R2" s="84" t="s">
        <v>116</v>
      </c>
    </row>
    <row r="3" spans="1:18" ht="13.5" customHeight="1">
      <c r="A3" s="80">
        <v>1</v>
      </c>
      <c r="B3" s="81" t="s">
        <v>53</v>
      </c>
      <c r="C3" s="82" t="s">
        <v>0</v>
      </c>
      <c r="D3" s="120">
        <v>0</v>
      </c>
      <c r="E3" s="121">
        <v>0</v>
      </c>
      <c r="F3" s="121">
        <v>0</v>
      </c>
      <c r="G3" s="121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21">
        <v>0</v>
      </c>
      <c r="O3" s="15">
        <v>0</v>
      </c>
      <c r="P3" s="16">
        <f>MAX(D3:O3)</f>
        <v>0</v>
      </c>
      <c r="Q3" s="17">
        <f>MIN(D3:O3)</f>
        <v>0</v>
      </c>
      <c r="R3" s="18">
        <f>AVERAGE(D3:O3)</f>
        <v>0</v>
      </c>
    </row>
    <row r="4" spans="1:18" ht="13.5" customHeight="1">
      <c r="A4" s="19">
        <f aca="true" t="shared" si="0" ref="A4:A53">A3+1</f>
        <v>2</v>
      </c>
      <c r="B4" s="20" t="s">
        <v>53</v>
      </c>
      <c r="C4" s="21" t="s">
        <v>1</v>
      </c>
      <c r="D4" s="85" t="s">
        <v>141</v>
      </c>
      <c r="E4" s="22" t="s">
        <v>141</v>
      </c>
      <c r="F4" s="22" t="s">
        <v>141</v>
      </c>
      <c r="G4" s="22" t="s">
        <v>141</v>
      </c>
      <c r="H4" s="22" t="s">
        <v>141</v>
      </c>
      <c r="I4" s="22" t="s">
        <v>141</v>
      </c>
      <c r="J4" s="22" t="s">
        <v>141</v>
      </c>
      <c r="K4" s="22" t="s">
        <v>141</v>
      </c>
      <c r="L4" s="22" t="s">
        <v>141</v>
      </c>
      <c r="M4" s="22" t="s">
        <v>141</v>
      </c>
      <c r="N4" s="22" t="s">
        <v>141</v>
      </c>
      <c r="O4" s="22" t="s">
        <v>141</v>
      </c>
      <c r="P4" s="23"/>
      <c r="Q4" s="22"/>
      <c r="R4" s="24" t="s">
        <v>102</v>
      </c>
    </row>
    <row r="5" spans="1:18" ht="13.5" customHeight="1">
      <c r="A5" s="19">
        <f t="shared" si="0"/>
        <v>3</v>
      </c>
      <c r="B5" s="20" t="s">
        <v>53</v>
      </c>
      <c r="C5" s="21" t="s">
        <v>2</v>
      </c>
      <c r="D5" s="86"/>
      <c r="E5" s="25"/>
      <c r="F5" s="25"/>
      <c r="G5" s="25"/>
      <c r="H5" s="230" t="s">
        <v>142</v>
      </c>
      <c r="I5" s="25"/>
      <c r="J5" s="25"/>
      <c r="K5" s="230"/>
      <c r="L5" s="25"/>
      <c r="M5" s="25"/>
      <c r="N5" s="230"/>
      <c r="O5" s="87"/>
      <c r="P5" s="26"/>
      <c r="Q5" s="27"/>
      <c r="R5" s="28" t="str">
        <f aca="true" t="shared" si="1" ref="R5:R10">H5</f>
        <v>0.0003未満</v>
      </c>
    </row>
    <row r="6" spans="1:18" ht="13.5" customHeight="1">
      <c r="A6" s="19">
        <f t="shared" si="0"/>
        <v>4</v>
      </c>
      <c r="B6" s="20" t="s">
        <v>53</v>
      </c>
      <c r="C6" s="21" t="s">
        <v>3</v>
      </c>
      <c r="D6" s="90"/>
      <c r="E6" s="29"/>
      <c r="F6" s="29"/>
      <c r="G6" s="29"/>
      <c r="H6" s="29" t="s">
        <v>143</v>
      </c>
      <c r="I6" s="29"/>
      <c r="J6" s="29"/>
      <c r="K6" s="29"/>
      <c r="L6" s="29"/>
      <c r="M6" s="29"/>
      <c r="N6" s="29"/>
      <c r="O6" s="91"/>
      <c r="P6" s="30"/>
      <c r="Q6" s="31"/>
      <c r="R6" s="32" t="str">
        <f t="shared" si="1"/>
        <v>0.00005未満</v>
      </c>
    </row>
    <row r="7" spans="1:18" ht="13.5" customHeight="1">
      <c r="A7" s="19">
        <f t="shared" si="0"/>
        <v>5</v>
      </c>
      <c r="B7" s="20" t="s">
        <v>53</v>
      </c>
      <c r="C7" s="21" t="s">
        <v>4</v>
      </c>
      <c r="D7" s="86"/>
      <c r="E7" s="25"/>
      <c r="F7" s="25"/>
      <c r="G7" s="25"/>
      <c r="H7" s="25" t="s">
        <v>144</v>
      </c>
      <c r="I7" s="25"/>
      <c r="J7" s="25"/>
      <c r="K7" s="25"/>
      <c r="L7" s="25"/>
      <c r="M7" s="25"/>
      <c r="N7" s="25"/>
      <c r="O7" s="87"/>
      <c r="P7" s="26"/>
      <c r="Q7" s="27"/>
      <c r="R7" s="28" t="str">
        <f t="shared" si="1"/>
        <v>0.001未満</v>
      </c>
    </row>
    <row r="8" spans="1:18" ht="13.5" customHeight="1">
      <c r="A8" s="19">
        <f t="shared" si="0"/>
        <v>6</v>
      </c>
      <c r="B8" s="20" t="s">
        <v>53</v>
      </c>
      <c r="C8" s="21" t="s">
        <v>5</v>
      </c>
      <c r="D8" s="86"/>
      <c r="E8" s="25"/>
      <c r="F8" s="25"/>
      <c r="G8" s="25"/>
      <c r="H8" s="25" t="s">
        <v>144</v>
      </c>
      <c r="I8" s="25"/>
      <c r="J8" s="25"/>
      <c r="K8" s="25"/>
      <c r="L8" s="25"/>
      <c r="M8" s="25"/>
      <c r="N8" s="25"/>
      <c r="O8" s="87"/>
      <c r="P8" s="26"/>
      <c r="Q8" s="27"/>
      <c r="R8" s="28" t="str">
        <f t="shared" si="1"/>
        <v>0.001未満</v>
      </c>
    </row>
    <row r="9" spans="1:18" ht="13.5" customHeight="1">
      <c r="A9" s="19">
        <f t="shared" si="0"/>
        <v>7</v>
      </c>
      <c r="B9" s="20" t="s">
        <v>53</v>
      </c>
      <c r="C9" s="21" t="s">
        <v>6</v>
      </c>
      <c r="D9" s="86"/>
      <c r="E9" s="25"/>
      <c r="F9" s="25"/>
      <c r="G9" s="25"/>
      <c r="H9" s="25" t="s">
        <v>144</v>
      </c>
      <c r="I9" s="25"/>
      <c r="J9" s="25"/>
      <c r="K9" s="25"/>
      <c r="L9" s="25"/>
      <c r="M9" s="25"/>
      <c r="N9" s="25"/>
      <c r="O9" s="87"/>
      <c r="P9" s="26"/>
      <c r="Q9" s="27"/>
      <c r="R9" s="28" t="str">
        <f t="shared" si="1"/>
        <v>0.001未満</v>
      </c>
    </row>
    <row r="10" spans="1:18" ht="13.5" customHeight="1">
      <c r="A10" s="19">
        <f t="shared" si="0"/>
        <v>8</v>
      </c>
      <c r="B10" s="20" t="s">
        <v>53</v>
      </c>
      <c r="C10" s="21" t="s">
        <v>7</v>
      </c>
      <c r="D10" s="86"/>
      <c r="E10" s="25"/>
      <c r="F10" s="25"/>
      <c r="G10" s="25"/>
      <c r="H10" s="25" t="s">
        <v>145</v>
      </c>
      <c r="I10" s="25"/>
      <c r="J10" s="25"/>
      <c r="K10" s="25"/>
      <c r="L10" s="25"/>
      <c r="M10" s="25"/>
      <c r="N10" s="25"/>
      <c r="O10" s="87"/>
      <c r="P10" s="26"/>
      <c r="Q10" s="27"/>
      <c r="R10" s="28" t="str">
        <f t="shared" si="1"/>
        <v>0.005未満</v>
      </c>
    </row>
    <row r="11" spans="1:18" ht="13.5" customHeight="1">
      <c r="A11" s="19">
        <f t="shared" si="0"/>
        <v>9</v>
      </c>
      <c r="B11" s="20"/>
      <c r="C11" s="21" t="s">
        <v>36</v>
      </c>
      <c r="D11" s="86"/>
      <c r="E11" s="25" t="s">
        <v>149</v>
      </c>
      <c r="F11" s="25"/>
      <c r="G11" s="25"/>
      <c r="H11" s="25" t="s">
        <v>149</v>
      </c>
      <c r="I11" s="25"/>
      <c r="J11" s="25"/>
      <c r="K11" s="25" t="s">
        <v>149</v>
      </c>
      <c r="L11" s="25"/>
      <c r="M11" s="25"/>
      <c r="N11" s="25" t="s">
        <v>149</v>
      </c>
      <c r="O11" s="87"/>
      <c r="P11" s="26"/>
      <c r="Q11" s="27"/>
      <c r="R11" s="28" t="s">
        <v>149</v>
      </c>
    </row>
    <row r="12" spans="1:18" ht="13.5" customHeight="1">
      <c r="A12" s="19">
        <f t="shared" si="0"/>
        <v>10</v>
      </c>
      <c r="B12" s="20" t="s">
        <v>53</v>
      </c>
      <c r="C12" s="21" t="s">
        <v>8</v>
      </c>
      <c r="D12" s="86"/>
      <c r="E12" s="25" t="s">
        <v>144</v>
      </c>
      <c r="F12" s="25"/>
      <c r="G12" s="25"/>
      <c r="H12" s="25" t="s">
        <v>144</v>
      </c>
      <c r="I12" s="25"/>
      <c r="J12" s="25"/>
      <c r="K12" s="25" t="s">
        <v>144</v>
      </c>
      <c r="L12" s="25"/>
      <c r="M12" s="25"/>
      <c r="N12" s="25" t="s">
        <v>144</v>
      </c>
      <c r="O12" s="87"/>
      <c r="P12" s="33"/>
      <c r="Q12" s="25"/>
      <c r="R12" s="34" t="s">
        <v>131</v>
      </c>
    </row>
    <row r="13" spans="1:18" ht="13.5" customHeight="1">
      <c r="A13" s="19">
        <f t="shared" si="0"/>
        <v>11</v>
      </c>
      <c r="B13" s="20" t="s">
        <v>53</v>
      </c>
      <c r="C13" s="21" t="s">
        <v>9</v>
      </c>
      <c r="D13" s="96"/>
      <c r="E13" s="35">
        <v>0.18</v>
      </c>
      <c r="F13" s="35"/>
      <c r="G13" s="35"/>
      <c r="H13" s="35">
        <v>0.24</v>
      </c>
      <c r="I13" s="35"/>
      <c r="J13" s="35"/>
      <c r="K13" s="35">
        <v>0.37</v>
      </c>
      <c r="L13" s="35"/>
      <c r="M13" s="35"/>
      <c r="N13" s="35">
        <v>0.35</v>
      </c>
      <c r="O13" s="97"/>
      <c r="P13" s="36">
        <f>MAX(D13:O13)</f>
        <v>0.37</v>
      </c>
      <c r="Q13" s="37">
        <f>MIN(D13:O13)</f>
        <v>0.18</v>
      </c>
      <c r="R13" s="38">
        <f>AVERAGE(D13:O13)</f>
        <v>0.28500000000000003</v>
      </c>
    </row>
    <row r="14" spans="1:18" ht="13.5" customHeight="1">
      <c r="A14" s="19">
        <f t="shared" si="0"/>
        <v>12</v>
      </c>
      <c r="B14" s="20" t="s">
        <v>53</v>
      </c>
      <c r="C14" s="21" t="s">
        <v>10</v>
      </c>
      <c r="D14" s="96"/>
      <c r="E14" s="35"/>
      <c r="F14" s="35"/>
      <c r="G14" s="35"/>
      <c r="H14" s="35" t="s">
        <v>146</v>
      </c>
      <c r="I14" s="35"/>
      <c r="J14" s="35"/>
      <c r="K14" s="35"/>
      <c r="L14" s="35"/>
      <c r="M14" s="35"/>
      <c r="N14" s="35"/>
      <c r="O14" s="97"/>
      <c r="P14" s="36"/>
      <c r="Q14" s="37"/>
      <c r="R14" s="38" t="str">
        <f>H14</f>
        <v>0.08未満</v>
      </c>
    </row>
    <row r="15" spans="1:18" ht="13.5" customHeight="1">
      <c r="A15" s="19">
        <f t="shared" si="0"/>
        <v>13</v>
      </c>
      <c r="B15" s="20" t="s">
        <v>53</v>
      </c>
      <c r="C15" s="21" t="s">
        <v>11</v>
      </c>
      <c r="D15" s="96"/>
      <c r="E15" s="35"/>
      <c r="F15" s="35"/>
      <c r="G15" s="35"/>
      <c r="H15" s="35" t="s">
        <v>147</v>
      </c>
      <c r="I15" s="35"/>
      <c r="J15" s="35"/>
      <c r="K15" s="35"/>
      <c r="L15" s="35"/>
      <c r="M15" s="35"/>
      <c r="N15" s="35"/>
      <c r="O15" s="97"/>
      <c r="P15" s="39"/>
      <c r="Q15" s="35"/>
      <c r="R15" s="40" t="s">
        <v>108</v>
      </c>
    </row>
    <row r="16" spans="1:18" ht="13.5" customHeight="1">
      <c r="A16" s="19">
        <f t="shared" si="0"/>
        <v>14</v>
      </c>
      <c r="B16" s="20" t="s">
        <v>53</v>
      </c>
      <c r="C16" s="21" t="s">
        <v>12</v>
      </c>
      <c r="D16" s="98"/>
      <c r="E16" s="69"/>
      <c r="F16" s="69"/>
      <c r="G16" s="69"/>
      <c r="H16" s="41" t="s">
        <v>148</v>
      </c>
      <c r="I16" s="69"/>
      <c r="J16" s="69"/>
      <c r="K16" s="41"/>
      <c r="L16" s="69"/>
      <c r="M16" s="69"/>
      <c r="N16" s="69"/>
      <c r="O16" s="99"/>
      <c r="P16" s="42"/>
      <c r="Q16" s="43"/>
      <c r="R16" s="44" t="str">
        <f>H16</f>
        <v>0.0002未満</v>
      </c>
    </row>
    <row r="17" spans="1:18" ht="13.5" customHeight="1">
      <c r="A17" s="19">
        <f t="shared" si="0"/>
        <v>15</v>
      </c>
      <c r="B17" s="20" t="s">
        <v>53</v>
      </c>
      <c r="C17" s="21" t="s">
        <v>63</v>
      </c>
      <c r="D17" s="100"/>
      <c r="E17" s="46"/>
      <c r="F17" s="46"/>
      <c r="G17" s="46"/>
      <c r="H17" s="46" t="s">
        <v>145</v>
      </c>
      <c r="I17" s="46"/>
      <c r="J17" s="46"/>
      <c r="K17" s="46"/>
      <c r="L17" s="46"/>
      <c r="M17" s="46"/>
      <c r="N17" s="46"/>
      <c r="O17" s="101"/>
      <c r="P17" s="47"/>
      <c r="Q17" s="46"/>
      <c r="R17" s="48" t="s">
        <v>109</v>
      </c>
    </row>
    <row r="18" spans="1:18" ht="13.5" customHeight="1">
      <c r="A18" s="19">
        <f t="shared" si="0"/>
        <v>16</v>
      </c>
      <c r="B18" s="20" t="s">
        <v>53</v>
      </c>
      <c r="C18" s="21" t="s">
        <v>137</v>
      </c>
      <c r="D18" s="86"/>
      <c r="E18" s="201"/>
      <c r="F18" s="25"/>
      <c r="G18" s="25"/>
      <c r="H18" s="200" t="s">
        <v>149</v>
      </c>
      <c r="I18" s="25"/>
      <c r="J18" s="25"/>
      <c r="K18" s="200"/>
      <c r="L18" s="25"/>
      <c r="M18" s="25"/>
      <c r="N18" s="201"/>
      <c r="O18" s="87"/>
      <c r="P18" s="49"/>
      <c r="Q18" s="50"/>
      <c r="R18" s="204" t="str">
        <f>H18</f>
        <v>0.004未満</v>
      </c>
    </row>
    <row r="19" spans="1:18" ht="13.5" customHeight="1">
      <c r="A19" s="19">
        <f t="shared" si="0"/>
        <v>17</v>
      </c>
      <c r="B19" s="20" t="s">
        <v>53</v>
      </c>
      <c r="C19" s="21" t="s">
        <v>64</v>
      </c>
      <c r="D19" s="100"/>
      <c r="E19" s="46"/>
      <c r="F19" s="46"/>
      <c r="G19" s="46"/>
      <c r="H19" s="46" t="s">
        <v>150</v>
      </c>
      <c r="I19" s="46"/>
      <c r="J19" s="46"/>
      <c r="K19" s="46"/>
      <c r="L19" s="46"/>
      <c r="M19" s="46"/>
      <c r="N19" s="46"/>
      <c r="O19" s="101"/>
      <c r="P19" s="49"/>
      <c r="Q19" s="50"/>
      <c r="R19" s="51" t="str">
        <f>H19</f>
        <v>0.002未満</v>
      </c>
    </row>
    <row r="20" spans="1:18" ht="13.5" customHeight="1">
      <c r="A20" s="19">
        <f t="shared" si="0"/>
        <v>18</v>
      </c>
      <c r="B20" s="20" t="s">
        <v>53</v>
      </c>
      <c r="C20" s="21" t="s">
        <v>65</v>
      </c>
      <c r="D20" s="118"/>
      <c r="E20" s="41"/>
      <c r="F20" s="41"/>
      <c r="G20" s="41"/>
      <c r="H20" s="41" t="s">
        <v>151</v>
      </c>
      <c r="I20" s="41"/>
      <c r="J20" s="41"/>
      <c r="K20" s="41"/>
      <c r="L20" s="41"/>
      <c r="M20" s="41"/>
      <c r="N20" s="41"/>
      <c r="O20" s="119"/>
      <c r="P20" s="42"/>
      <c r="Q20" s="43"/>
      <c r="R20" s="44" t="str">
        <f>H20</f>
        <v>0.0005未満</v>
      </c>
    </row>
    <row r="21" spans="1:18" ht="13.5" customHeight="1">
      <c r="A21" s="19">
        <f t="shared" si="0"/>
        <v>19</v>
      </c>
      <c r="B21" s="20" t="s">
        <v>53</v>
      </c>
      <c r="C21" s="21" t="s">
        <v>66</v>
      </c>
      <c r="D21" s="100"/>
      <c r="E21" s="46"/>
      <c r="F21" s="46"/>
      <c r="G21" s="46"/>
      <c r="H21" s="46" t="s">
        <v>144</v>
      </c>
      <c r="I21" s="46"/>
      <c r="J21" s="46"/>
      <c r="K21" s="46"/>
      <c r="L21" s="46"/>
      <c r="M21" s="46"/>
      <c r="N21" s="46"/>
      <c r="O21" s="101"/>
      <c r="P21" s="49"/>
      <c r="Q21" s="50"/>
      <c r="R21" s="51" t="str">
        <f>H21</f>
        <v>0.001未満</v>
      </c>
    </row>
    <row r="22" spans="1:18" ht="13.5" customHeight="1">
      <c r="A22" s="19">
        <f t="shared" si="0"/>
        <v>20</v>
      </c>
      <c r="B22" s="20" t="s">
        <v>53</v>
      </c>
      <c r="C22" s="21" t="s">
        <v>67</v>
      </c>
      <c r="D22" s="100"/>
      <c r="F22" s="46"/>
      <c r="G22" s="46"/>
      <c r="H22" s="46" t="s">
        <v>144</v>
      </c>
      <c r="I22" s="46"/>
      <c r="J22" s="46"/>
      <c r="K22" s="46"/>
      <c r="L22" s="46"/>
      <c r="M22" s="46"/>
      <c r="O22" s="101"/>
      <c r="P22" s="49"/>
      <c r="Q22" s="50"/>
      <c r="R22" s="51" t="str">
        <f>H22</f>
        <v>0.001未満</v>
      </c>
    </row>
    <row r="23" spans="1:18" ht="13.5" customHeight="1">
      <c r="A23" s="19">
        <f t="shared" si="0"/>
        <v>21</v>
      </c>
      <c r="B23" s="20" t="s">
        <v>53</v>
      </c>
      <c r="C23" s="21" t="s">
        <v>99</v>
      </c>
      <c r="D23" s="45"/>
      <c r="E23" s="46" t="s">
        <v>152</v>
      </c>
      <c r="F23" s="46"/>
      <c r="G23" s="46"/>
      <c r="H23" s="46">
        <v>0.08</v>
      </c>
      <c r="I23" s="46"/>
      <c r="J23" s="46"/>
      <c r="K23" s="46">
        <v>0.06</v>
      </c>
      <c r="L23" s="46"/>
      <c r="M23" s="46"/>
      <c r="N23" s="46" t="s">
        <v>152</v>
      </c>
      <c r="O23" s="101"/>
      <c r="P23" s="36">
        <f>MAX(D23:O23)</f>
        <v>0.08</v>
      </c>
      <c r="Q23" s="202" t="s">
        <v>125</v>
      </c>
      <c r="R23" s="203" t="s">
        <v>125</v>
      </c>
    </row>
    <row r="24" spans="1:18" ht="13.5" customHeight="1">
      <c r="A24" s="19">
        <f t="shared" si="0"/>
        <v>22</v>
      </c>
      <c r="B24" s="20" t="s">
        <v>53</v>
      </c>
      <c r="C24" s="21" t="s">
        <v>28</v>
      </c>
      <c r="D24" s="100"/>
      <c r="E24" s="46" t="s">
        <v>150</v>
      </c>
      <c r="F24" s="46"/>
      <c r="G24" s="46"/>
      <c r="H24" s="46" t="s">
        <v>150</v>
      </c>
      <c r="I24" s="46"/>
      <c r="J24" s="46"/>
      <c r="K24" s="46" t="s">
        <v>150</v>
      </c>
      <c r="L24" s="46"/>
      <c r="M24" s="46"/>
      <c r="N24" s="46" t="s">
        <v>150</v>
      </c>
      <c r="O24" s="101"/>
      <c r="P24" s="47"/>
      <c r="Q24" s="46"/>
      <c r="R24" s="48" t="s">
        <v>110</v>
      </c>
    </row>
    <row r="25" spans="1:18" ht="13.5" customHeight="1">
      <c r="A25" s="19">
        <f t="shared" si="0"/>
        <v>23</v>
      </c>
      <c r="B25" s="20" t="s">
        <v>53</v>
      </c>
      <c r="C25" s="21" t="s">
        <v>68</v>
      </c>
      <c r="D25" s="100"/>
      <c r="E25" s="46">
        <v>0.009</v>
      </c>
      <c r="F25" s="46"/>
      <c r="G25" s="46"/>
      <c r="H25" s="46">
        <v>0.034</v>
      </c>
      <c r="I25" s="46"/>
      <c r="J25" s="46"/>
      <c r="K25" s="46">
        <v>0.018</v>
      </c>
      <c r="L25" s="46"/>
      <c r="M25" s="46"/>
      <c r="N25" s="46">
        <v>0.005</v>
      </c>
      <c r="O25" s="101"/>
      <c r="P25" s="49">
        <f>MAX(D25:O25)</f>
        <v>0.034</v>
      </c>
      <c r="Q25" s="50">
        <f>MIN(D25:O25)</f>
        <v>0.005</v>
      </c>
      <c r="R25" s="51">
        <f>AVERAGE(D25:O25)</f>
        <v>0.0165</v>
      </c>
    </row>
    <row r="26" spans="1:18" ht="13.5" customHeight="1">
      <c r="A26" s="19">
        <f t="shared" si="0"/>
        <v>24</v>
      </c>
      <c r="B26" s="20" t="s">
        <v>53</v>
      </c>
      <c r="C26" s="21" t="s">
        <v>29</v>
      </c>
      <c r="D26" s="100"/>
      <c r="E26" s="46" t="s">
        <v>163</v>
      </c>
      <c r="F26" s="46"/>
      <c r="G26" s="46"/>
      <c r="H26" s="46" t="s">
        <v>163</v>
      </c>
      <c r="I26" s="46"/>
      <c r="J26" s="46"/>
      <c r="K26" s="46" t="s">
        <v>163</v>
      </c>
      <c r="L26" s="46"/>
      <c r="M26" s="46"/>
      <c r="N26" s="46" t="s">
        <v>163</v>
      </c>
      <c r="O26" s="101"/>
      <c r="P26" s="47"/>
      <c r="Q26" s="46"/>
      <c r="R26" s="48" t="s">
        <v>111</v>
      </c>
    </row>
    <row r="27" spans="1:18" ht="13.5" customHeight="1">
      <c r="A27" s="19">
        <f t="shared" si="0"/>
        <v>25</v>
      </c>
      <c r="B27" s="20" t="s">
        <v>53</v>
      </c>
      <c r="C27" s="21" t="s">
        <v>69</v>
      </c>
      <c r="D27" s="100"/>
      <c r="E27" s="46">
        <v>0.002</v>
      </c>
      <c r="F27" s="46"/>
      <c r="G27" s="46"/>
      <c r="H27" s="46">
        <v>0.003</v>
      </c>
      <c r="I27" s="46"/>
      <c r="J27" s="46"/>
      <c r="K27" s="46">
        <v>0.002</v>
      </c>
      <c r="L27" s="46"/>
      <c r="M27" s="46"/>
      <c r="N27" s="46">
        <v>0.003</v>
      </c>
      <c r="O27" s="101"/>
      <c r="P27" s="49">
        <f>MAX(D27:O27)</f>
        <v>0.003</v>
      </c>
      <c r="Q27" s="50">
        <f>MIN(D27:O27)</f>
        <v>0.002</v>
      </c>
      <c r="R27" s="51">
        <f>AVERAGE(D27:O27)</f>
        <v>0.0025</v>
      </c>
    </row>
    <row r="28" spans="1:18" ht="13.5" customHeight="1">
      <c r="A28" s="19">
        <f t="shared" si="0"/>
        <v>26</v>
      </c>
      <c r="B28" s="20" t="s">
        <v>53</v>
      </c>
      <c r="C28" s="21" t="s">
        <v>30</v>
      </c>
      <c r="D28" s="100"/>
      <c r="E28" s="46" t="s">
        <v>144</v>
      </c>
      <c r="F28" s="46"/>
      <c r="G28" s="46"/>
      <c r="H28" s="46" t="s">
        <v>144</v>
      </c>
      <c r="I28" s="46"/>
      <c r="J28" s="46"/>
      <c r="K28" s="46" t="s">
        <v>144</v>
      </c>
      <c r="L28" s="46"/>
      <c r="M28" s="46"/>
      <c r="N28" s="46" t="s">
        <v>144</v>
      </c>
      <c r="O28" s="101"/>
      <c r="P28" s="47"/>
      <c r="Q28" s="46"/>
      <c r="R28" s="48" t="s">
        <v>112</v>
      </c>
    </row>
    <row r="29" spans="1:18" ht="13.5" customHeight="1">
      <c r="A29" s="19">
        <f t="shared" si="0"/>
        <v>27</v>
      </c>
      <c r="B29" s="20" t="s">
        <v>53</v>
      </c>
      <c r="C29" s="21" t="s">
        <v>31</v>
      </c>
      <c r="D29" s="100"/>
      <c r="E29" s="46">
        <v>0.017</v>
      </c>
      <c r="F29" s="46"/>
      <c r="G29" s="46"/>
      <c r="H29" s="46">
        <v>0.051</v>
      </c>
      <c r="I29" s="46"/>
      <c r="J29" s="46"/>
      <c r="K29" s="46">
        <v>0.027</v>
      </c>
      <c r="L29" s="46"/>
      <c r="M29" s="46"/>
      <c r="N29" s="46">
        <v>0.013</v>
      </c>
      <c r="O29" s="101"/>
      <c r="P29" s="49">
        <f>MAX(D29:O29)</f>
        <v>0.051</v>
      </c>
      <c r="Q29" s="50">
        <f>MIN(D29:O29)</f>
        <v>0.013</v>
      </c>
      <c r="R29" s="51">
        <f>AVERAGE(D29:O29)</f>
        <v>0.027</v>
      </c>
    </row>
    <row r="30" spans="1:18" ht="13.5" customHeight="1">
      <c r="A30" s="19">
        <f t="shared" si="0"/>
        <v>28</v>
      </c>
      <c r="B30" s="20" t="s">
        <v>53</v>
      </c>
      <c r="C30" s="21" t="s">
        <v>32</v>
      </c>
      <c r="D30" s="96"/>
      <c r="E30" s="35">
        <v>0.004</v>
      </c>
      <c r="F30" s="35"/>
      <c r="G30" s="35"/>
      <c r="H30" s="35">
        <v>0.008</v>
      </c>
      <c r="I30" s="35"/>
      <c r="J30" s="35"/>
      <c r="K30" s="35">
        <v>0.01</v>
      </c>
      <c r="L30" s="35"/>
      <c r="M30" s="35"/>
      <c r="N30" s="35" t="s">
        <v>163</v>
      </c>
      <c r="O30" s="97"/>
      <c r="P30" s="39"/>
      <c r="Q30" s="35"/>
      <c r="R30" s="40" t="s">
        <v>108</v>
      </c>
    </row>
    <row r="31" spans="1:18" ht="13.5" customHeight="1">
      <c r="A31" s="19">
        <f t="shared" si="0"/>
        <v>29</v>
      </c>
      <c r="B31" s="20" t="s">
        <v>53</v>
      </c>
      <c r="C31" s="21" t="s">
        <v>70</v>
      </c>
      <c r="D31" s="100"/>
      <c r="E31" s="46">
        <v>0.006</v>
      </c>
      <c r="F31" s="46"/>
      <c r="G31" s="46"/>
      <c r="H31" s="46">
        <v>0.014</v>
      </c>
      <c r="I31" s="46"/>
      <c r="J31" s="46"/>
      <c r="K31" s="46">
        <v>0.007</v>
      </c>
      <c r="L31" s="46"/>
      <c r="M31" s="46"/>
      <c r="N31" s="46">
        <v>0.005</v>
      </c>
      <c r="O31" s="101"/>
      <c r="P31" s="49">
        <f>MAX(D31:O31)</f>
        <v>0.014</v>
      </c>
      <c r="Q31" s="50">
        <f>MIN(D31:O31)</f>
        <v>0.005</v>
      </c>
      <c r="R31" s="51">
        <f>AVERAGE(D31:O31)</f>
        <v>0.008</v>
      </c>
    </row>
    <row r="32" spans="1:18" ht="13.5" customHeight="1">
      <c r="A32" s="19">
        <f t="shared" si="0"/>
        <v>30</v>
      </c>
      <c r="B32" s="20" t="s">
        <v>53</v>
      </c>
      <c r="C32" s="21" t="s">
        <v>71</v>
      </c>
      <c r="D32" s="100"/>
      <c r="E32" s="46" t="s">
        <v>144</v>
      </c>
      <c r="F32" s="46"/>
      <c r="G32" s="46"/>
      <c r="H32" s="46" t="s">
        <v>144</v>
      </c>
      <c r="I32" s="46"/>
      <c r="J32" s="46"/>
      <c r="K32" s="46" t="s">
        <v>144</v>
      </c>
      <c r="L32" s="46"/>
      <c r="M32" s="46"/>
      <c r="N32" s="46" t="s">
        <v>144</v>
      </c>
      <c r="O32" s="101"/>
      <c r="P32" s="47"/>
      <c r="Q32" s="46"/>
      <c r="R32" s="48" t="s">
        <v>112</v>
      </c>
    </row>
    <row r="33" spans="1:18" ht="13.5" customHeight="1">
      <c r="A33" s="19">
        <f t="shared" si="0"/>
        <v>31</v>
      </c>
      <c r="B33" s="20" t="s">
        <v>53</v>
      </c>
      <c r="C33" s="21" t="s">
        <v>72</v>
      </c>
      <c r="D33" s="100"/>
      <c r="E33" s="46" t="s">
        <v>153</v>
      </c>
      <c r="F33" s="46"/>
      <c r="G33" s="46"/>
      <c r="H33" s="46" t="s">
        <v>153</v>
      </c>
      <c r="I33" s="46"/>
      <c r="J33" s="46"/>
      <c r="K33" s="46" t="s">
        <v>153</v>
      </c>
      <c r="L33" s="46"/>
      <c r="M33" s="46"/>
      <c r="N33" s="46" t="s">
        <v>153</v>
      </c>
      <c r="O33" s="101"/>
      <c r="P33" s="47"/>
      <c r="Q33" s="46"/>
      <c r="R33" s="48" t="s">
        <v>113</v>
      </c>
    </row>
    <row r="34" spans="1:18" ht="13.5" customHeight="1">
      <c r="A34" s="19">
        <f t="shared" si="0"/>
        <v>32</v>
      </c>
      <c r="B34" s="20" t="s">
        <v>53</v>
      </c>
      <c r="C34" s="21" t="s">
        <v>13</v>
      </c>
      <c r="D34" s="96"/>
      <c r="E34" s="35"/>
      <c r="F34" s="35"/>
      <c r="G34" s="35"/>
      <c r="H34" s="52" t="s">
        <v>154</v>
      </c>
      <c r="I34" s="35"/>
      <c r="J34" s="35"/>
      <c r="K34" s="52"/>
      <c r="L34" s="35"/>
      <c r="M34" s="35"/>
      <c r="N34" s="35"/>
      <c r="O34" s="97"/>
      <c r="P34" s="53"/>
      <c r="Q34" s="54"/>
      <c r="R34" s="55" t="str">
        <f>H34</f>
        <v>0.01未満</v>
      </c>
    </row>
    <row r="35" spans="1:18" ht="13.5" customHeight="1">
      <c r="A35" s="19">
        <f t="shared" si="0"/>
        <v>33</v>
      </c>
      <c r="B35" s="20" t="s">
        <v>53</v>
      </c>
      <c r="C35" s="21" t="s">
        <v>14</v>
      </c>
      <c r="D35" s="96"/>
      <c r="E35" s="35"/>
      <c r="F35" s="35"/>
      <c r="G35" s="35"/>
      <c r="H35" s="52">
        <v>0.03</v>
      </c>
      <c r="I35" s="35"/>
      <c r="J35" s="35"/>
      <c r="K35" s="52"/>
      <c r="L35" s="35"/>
      <c r="M35" s="35"/>
      <c r="N35" s="35"/>
      <c r="O35" s="97"/>
      <c r="P35" s="36">
        <f>MAX(D35:O35)</f>
        <v>0.03</v>
      </c>
      <c r="Q35" s="52" t="s">
        <v>108</v>
      </c>
      <c r="R35" s="56" t="s">
        <v>108</v>
      </c>
    </row>
    <row r="36" spans="1:18" ht="13.5" customHeight="1">
      <c r="A36" s="19">
        <f t="shared" si="0"/>
        <v>34</v>
      </c>
      <c r="B36" s="20" t="s">
        <v>53</v>
      </c>
      <c r="C36" s="21" t="s">
        <v>15</v>
      </c>
      <c r="D36" s="96"/>
      <c r="E36" s="35"/>
      <c r="F36" s="35"/>
      <c r="G36" s="35"/>
      <c r="H36" s="52" t="s">
        <v>155</v>
      </c>
      <c r="I36" s="35"/>
      <c r="J36" s="35"/>
      <c r="K36" s="52"/>
      <c r="L36" s="35"/>
      <c r="M36" s="35"/>
      <c r="N36" s="35"/>
      <c r="O36" s="97"/>
      <c r="P36" s="53"/>
      <c r="Q36" s="54"/>
      <c r="R36" s="55" t="str">
        <f aca="true" t="shared" si="2" ref="R36:R47">H36</f>
        <v>0.03未満</v>
      </c>
    </row>
    <row r="37" spans="1:18" ht="13.5" customHeight="1">
      <c r="A37" s="19">
        <f t="shared" si="0"/>
        <v>35</v>
      </c>
      <c r="B37" s="20" t="s">
        <v>53</v>
      </c>
      <c r="C37" s="21" t="s">
        <v>16</v>
      </c>
      <c r="D37" s="96"/>
      <c r="E37" s="35"/>
      <c r="F37" s="35"/>
      <c r="G37" s="35"/>
      <c r="H37" s="52" t="s">
        <v>154</v>
      </c>
      <c r="I37" s="35"/>
      <c r="J37" s="35"/>
      <c r="K37" s="52"/>
      <c r="L37" s="35"/>
      <c r="M37" s="35"/>
      <c r="N37" s="35"/>
      <c r="O37" s="97"/>
      <c r="P37" s="53"/>
      <c r="Q37" s="54"/>
      <c r="R37" s="55" t="str">
        <f t="shared" si="2"/>
        <v>0.01未満</v>
      </c>
    </row>
    <row r="38" spans="1:18" ht="13.5" customHeight="1">
      <c r="A38" s="19">
        <f t="shared" si="0"/>
        <v>36</v>
      </c>
      <c r="B38" s="20" t="s">
        <v>53</v>
      </c>
      <c r="C38" s="21" t="s">
        <v>17</v>
      </c>
      <c r="D38" s="102"/>
      <c r="E38" s="57"/>
      <c r="F38" s="57"/>
      <c r="G38" s="57"/>
      <c r="H38" s="57">
        <v>7</v>
      </c>
      <c r="I38" s="57"/>
      <c r="J38" s="57"/>
      <c r="K38" s="57"/>
      <c r="L38" s="57"/>
      <c r="M38" s="57"/>
      <c r="N38" s="57"/>
      <c r="O38" s="103"/>
      <c r="P38" s="58"/>
      <c r="Q38" s="59"/>
      <c r="R38" s="60">
        <f t="shared" si="2"/>
        <v>7</v>
      </c>
    </row>
    <row r="39" spans="1:18" ht="13.5" customHeight="1">
      <c r="A39" s="19">
        <f t="shared" si="0"/>
        <v>37</v>
      </c>
      <c r="B39" s="20" t="s">
        <v>53</v>
      </c>
      <c r="C39" s="21" t="s">
        <v>18</v>
      </c>
      <c r="D39" s="86"/>
      <c r="E39" s="25"/>
      <c r="F39" s="25"/>
      <c r="G39" s="25"/>
      <c r="H39" s="25" t="s">
        <v>145</v>
      </c>
      <c r="I39" s="25"/>
      <c r="J39" s="25"/>
      <c r="K39" s="25"/>
      <c r="L39" s="25"/>
      <c r="M39" s="25"/>
      <c r="N39" s="25"/>
      <c r="O39" s="87"/>
      <c r="P39" s="26"/>
      <c r="Q39" s="27"/>
      <c r="R39" s="28" t="str">
        <f t="shared" si="2"/>
        <v>0.005未満</v>
      </c>
    </row>
    <row r="40" spans="1:18" ht="13.5" customHeight="1">
      <c r="A40" s="19">
        <f t="shared" si="0"/>
        <v>38</v>
      </c>
      <c r="B40" s="20" t="s">
        <v>53</v>
      </c>
      <c r="C40" s="21" t="s">
        <v>19</v>
      </c>
      <c r="D40" s="102">
        <v>7.2</v>
      </c>
      <c r="E40" s="57">
        <v>7.1</v>
      </c>
      <c r="F40" s="57">
        <v>7.1</v>
      </c>
      <c r="G40" s="57">
        <v>7.2</v>
      </c>
      <c r="H40" s="57">
        <v>7.5</v>
      </c>
      <c r="I40" s="57">
        <v>8.6</v>
      </c>
      <c r="J40" s="57">
        <v>7.7</v>
      </c>
      <c r="K40" s="57">
        <v>7.9</v>
      </c>
      <c r="L40" s="57">
        <v>9</v>
      </c>
      <c r="M40" s="57">
        <v>9.4</v>
      </c>
      <c r="N40" s="57">
        <v>10.5</v>
      </c>
      <c r="O40" s="103">
        <v>9</v>
      </c>
      <c r="P40" s="58">
        <f>MAX(D40:O40)</f>
        <v>10.5</v>
      </c>
      <c r="Q40" s="59">
        <f>MIN(D40:O40)</f>
        <v>7.1</v>
      </c>
      <c r="R40" s="60">
        <f>AVERAGE(D40:O40)</f>
        <v>8.183333333333334</v>
      </c>
    </row>
    <row r="41" spans="1:18" ht="13.5" customHeight="1">
      <c r="A41" s="19">
        <f t="shared" si="0"/>
        <v>39</v>
      </c>
      <c r="B41" s="20" t="s">
        <v>53</v>
      </c>
      <c r="C41" s="21" t="s">
        <v>165</v>
      </c>
      <c r="D41" s="106"/>
      <c r="E41" s="61"/>
      <c r="F41" s="61"/>
      <c r="G41" s="61"/>
      <c r="H41" s="61">
        <v>16</v>
      </c>
      <c r="I41" s="61"/>
      <c r="J41" s="61"/>
      <c r="K41" s="61"/>
      <c r="L41" s="61"/>
      <c r="M41" s="61"/>
      <c r="N41" s="61"/>
      <c r="O41" s="107"/>
      <c r="P41" s="62"/>
      <c r="Q41" s="63"/>
      <c r="R41" s="64">
        <f t="shared" si="2"/>
        <v>16</v>
      </c>
    </row>
    <row r="42" spans="1:18" ht="13.5" customHeight="1">
      <c r="A42" s="19">
        <f t="shared" si="0"/>
        <v>40</v>
      </c>
      <c r="B42" s="20" t="s">
        <v>53</v>
      </c>
      <c r="C42" s="21" t="s">
        <v>20</v>
      </c>
      <c r="D42" s="106"/>
      <c r="E42" s="61"/>
      <c r="F42" s="61"/>
      <c r="G42" s="61"/>
      <c r="H42" s="61">
        <v>60</v>
      </c>
      <c r="I42" s="61"/>
      <c r="J42" s="61"/>
      <c r="K42" s="61"/>
      <c r="L42" s="61"/>
      <c r="M42" s="61"/>
      <c r="N42" s="61"/>
      <c r="O42" s="107"/>
      <c r="P42" s="62"/>
      <c r="Q42" s="63"/>
      <c r="R42" s="64">
        <f t="shared" si="2"/>
        <v>60</v>
      </c>
    </row>
    <row r="43" spans="1:18" ht="13.5" customHeight="1">
      <c r="A43" s="19">
        <f t="shared" si="0"/>
        <v>41</v>
      </c>
      <c r="B43" s="20" t="s">
        <v>53</v>
      </c>
      <c r="C43" s="21" t="s">
        <v>21</v>
      </c>
      <c r="D43" s="94"/>
      <c r="E43" s="52"/>
      <c r="F43" s="52"/>
      <c r="G43" s="52"/>
      <c r="H43" s="52" t="s">
        <v>147</v>
      </c>
      <c r="I43" s="52"/>
      <c r="J43" s="52"/>
      <c r="K43" s="52"/>
      <c r="L43" s="52"/>
      <c r="M43" s="52"/>
      <c r="N43" s="52"/>
      <c r="O43" s="95"/>
      <c r="P43" s="53"/>
      <c r="Q43" s="54"/>
      <c r="R43" s="55" t="str">
        <f t="shared" si="2"/>
        <v>0.02未満</v>
      </c>
    </row>
    <row r="44" spans="1:18" ht="13.5" customHeight="1">
      <c r="A44" s="19">
        <f t="shared" si="0"/>
        <v>42</v>
      </c>
      <c r="B44" s="20" t="s">
        <v>53</v>
      </c>
      <c r="C44" s="21" t="s">
        <v>74</v>
      </c>
      <c r="D44" s="108"/>
      <c r="E44" s="65"/>
      <c r="F44" s="65"/>
      <c r="G44" s="65"/>
      <c r="H44" s="65">
        <v>4E-06</v>
      </c>
      <c r="I44" s="65"/>
      <c r="J44" s="65"/>
      <c r="K44" s="65"/>
      <c r="L44" s="65"/>
      <c r="M44" s="65"/>
      <c r="N44" s="65"/>
      <c r="O44" s="109"/>
      <c r="P44" s="66"/>
      <c r="Q44" s="67"/>
      <c r="R44" s="68">
        <f t="shared" si="2"/>
        <v>4E-06</v>
      </c>
    </row>
    <row r="45" spans="1:18" ht="13.5" customHeight="1">
      <c r="A45" s="19">
        <f t="shared" si="0"/>
        <v>43</v>
      </c>
      <c r="B45" s="20" t="s">
        <v>53</v>
      </c>
      <c r="C45" s="21" t="s">
        <v>75</v>
      </c>
      <c r="D45" s="108"/>
      <c r="E45" s="65"/>
      <c r="F45" s="65"/>
      <c r="G45" s="65"/>
      <c r="H45" s="65" t="s">
        <v>156</v>
      </c>
      <c r="I45" s="65"/>
      <c r="J45" s="65"/>
      <c r="K45" s="65"/>
      <c r="L45" s="65"/>
      <c r="M45" s="65"/>
      <c r="N45" s="65"/>
      <c r="O45" s="109"/>
      <c r="P45" s="66"/>
      <c r="Q45" s="67"/>
      <c r="R45" s="68" t="str">
        <f t="shared" si="2"/>
        <v>0.000001未満</v>
      </c>
    </row>
    <row r="46" spans="1:18" ht="13.5" customHeight="1">
      <c r="A46" s="19">
        <f t="shared" si="0"/>
        <v>44</v>
      </c>
      <c r="B46" s="20" t="s">
        <v>53</v>
      </c>
      <c r="C46" s="21" t="s">
        <v>22</v>
      </c>
      <c r="D46" s="86"/>
      <c r="E46" s="25"/>
      <c r="F46" s="25"/>
      <c r="G46" s="25"/>
      <c r="H46" s="25" t="s">
        <v>145</v>
      </c>
      <c r="I46" s="25"/>
      <c r="J46" s="25"/>
      <c r="K46" s="25"/>
      <c r="L46" s="25"/>
      <c r="M46" s="25"/>
      <c r="N46" s="25"/>
      <c r="O46" s="87"/>
      <c r="P46" s="33"/>
      <c r="Q46" s="25"/>
      <c r="R46" s="34" t="s">
        <v>109</v>
      </c>
    </row>
    <row r="47" spans="1:18" ht="13.5" customHeight="1">
      <c r="A47" s="19">
        <f t="shared" si="0"/>
        <v>45</v>
      </c>
      <c r="B47" s="20" t="s">
        <v>53</v>
      </c>
      <c r="C47" s="21" t="s">
        <v>23</v>
      </c>
      <c r="D47" s="98"/>
      <c r="E47" s="69"/>
      <c r="F47" s="69"/>
      <c r="G47" s="69"/>
      <c r="H47" s="69" t="s">
        <v>151</v>
      </c>
      <c r="I47" s="69"/>
      <c r="J47" s="69"/>
      <c r="K47" s="69"/>
      <c r="L47" s="69"/>
      <c r="M47" s="69"/>
      <c r="N47" s="69"/>
      <c r="O47" s="99"/>
      <c r="P47" s="70"/>
      <c r="Q47" s="71"/>
      <c r="R47" s="72" t="str">
        <f t="shared" si="2"/>
        <v>0.0005未満</v>
      </c>
    </row>
    <row r="48" spans="1:18" ht="13.5" customHeight="1">
      <c r="A48" s="19">
        <f t="shared" si="0"/>
        <v>46</v>
      </c>
      <c r="B48" s="20" t="s">
        <v>53</v>
      </c>
      <c r="C48" s="21" t="s">
        <v>49</v>
      </c>
      <c r="D48" s="102">
        <v>0.3</v>
      </c>
      <c r="E48" s="57">
        <v>0.4</v>
      </c>
      <c r="F48" s="59">
        <v>0.5</v>
      </c>
      <c r="G48" s="59">
        <v>0.7</v>
      </c>
      <c r="H48" s="59">
        <v>0.6</v>
      </c>
      <c r="I48" s="59">
        <v>0.7</v>
      </c>
      <c r="J48" s="59">
        <v>0.6</v>
      </c>
      <c r="K48" s="59">
        <v>0.7</v>
      </c>
      <c r="L48" s="59">
        <v>0.4</v>
      </c>
      <c r="M48" s="59">
        <v>0.4</v>
      </c>
      <c r="N48" s="57">
        <v>0.3</v>
      </c>
      <c r="O48" s="105" t="s">
        <v>157</v>
      </c>
      <c r="P48" s="58">
        <f>MAX(D48:O48)</f>
        <v>0.7</v>
      </c>
      <c r="Q48" s="59">
        <f>MIN(D48:O48)</f>
        <v>0.3</v>
      </c>
      <c r="R48" s="60">
        <f>AVERAGE(D48:O48)</f>
        <v>0.5090909090909091</v>
      </c>
    </row>
    <row r="49" spans="1:18" ht="13.5" customHeight="1">
      <c r="A49" s="19">
        <f t="shared" si="0"/>
        <v>47</v>
      </c>
      <c r="B49" s="20" t="s">
        <v>53</v>
      </c>
      <c r="C49" s="21" t="s">
        <v>25</v>
      </c>
      <c r="D49" s="104">
        <v>7.2</v>
      </c>
      <c r="E49" s="57">
        <v>7.3</v>
      </c>
      <c r="F49" s="59">
        <v>7.3</v>
      </c>
      <c r="G49" s="57">
        <v>7.2</v>
      </c>
      <c r="H49" s="59">
        <v>7.3</v>
      </c>
      <c r="I49" s="59">
        <v>7.3</v>
      </c>
      <c r="J49" s="59">
        <v>7.3</v>
      </c>
      <c r="K49" s="59">
        <v>7.2</v>
      </c>
      <c r="L49" s="59">
        <v>7.2</v>
      </c>
      <c r="M49" s="59">
        <v>7.2</v>
      </c>
      <c r="N49" s="57">
        <v>7.2</v>
      </c>
      <c r="O49" s="105">
        <v>7.3</v>
      </c>
      <c r="P49" s="58">
        <f>MAX(D49:O49)</f>
        <v>7.3</v>
      </c>
      <c r="Q49" s="59">
        <f>MIN(D49:O49)</f>
        <v>7.2</v>
      </c>
      <c r="R49" s="60">
        <f>AVERAGE(D49:O49)</f>
        <v>7.25</v>
      </c>
    </row>
    <row r="50" spans="1:18" ht="13.5" customHeight="1">
      <c r="A50" s="19">
        <f t="shared" si="0"/>
        <v>48</v>
      </c>
      <c r="B50" s="20" t="s">
        <v>53</v>
      </c>
      <c r="C50" s="21" t="s">
        <v>26</v>
      </c>
      <c r="D50" s="112" t="s">
        <v>158</v>
      </c>
      <c r="E50" s="73" t="s">
        <v>158</v>
      </c>
      <c r="F50" s="73" t="s">
        <v>158</v>
      </c>
      <c r="G50" s="73" t="s">
        <v>158</v>
      </c>
      <c r="H50" s="73" t="s">
        <v>158</v>
      </c>
      <c r="I50" s="73" t="s">
        <v>158</v>
      </c>
      <c r="J50" s="73" t="s">
        <v>158</v>
      </c>
      <c r="K50" s="73" t="s">
        <v>158</v>
      </c>
      <c r="L50" s="73" t="s">
        <v>158</v>
      </c>
      <c r="M50" s="73" t="s">
        <v>158</v>
      </c>
      <c r="N50" s="73" t="s">
        <v>158</v>
      </c>
      <c r="O50" s="73" t="s">
        <v>158</v>
      </c>
      <c r="P50" s="74"/>
      <c r="Q50" s="73"/>
      <c r="R50" s="75" t="s">
        <v>104</v>
      </c>
    </row>
    <row r="51" spans="1:18" ht="13.5" customHeight="1">
      <c r="A51" s="19">
        <f t="shared" si="0"/>
        <v>49</v>
      </c>
      <c r="B51" s="20" t="s">
        <v>53</v>
      </c>
      <c r="C51" s="21" t="s">
        <v>27</v>
      </c>
      <c r="D51" s="112" t="s">
        <v>158</v>
      </c>
      <c r="E51" s="73" t="s">
        <v>158</v>
      </c>
      <c r="F51" s="73" t="s">
        <v>158</v>
      </c>
      <c r="G51" s="73" t="s">
        <v>158</v>
      </c>
      <c r="H51" s="73" t="s">
        <v>158</v>
      </c>
      <c r="I51" s="73" t="s">
        <v>158</v>
      </c>
      <c r="J51" s="73" t="s">
        <v>158</v>
      </c>
      <c r="K51" s="73" t="s">
        <v>158</v>
      </c>
      <c r="L51" s="73" t="s">
        <v>158</v>
      </c>
      <c r="M51" s="73" t="s">
        <v>158</v>
      </c>
      <c r="N51" s="73" t="s">
        <v>158</v>
      </c>
      <c r="O51" s="73" t="s">
        <v>158</v>
      </c>
      <c r="P51" s="74"/>
      <c r="Q51" s="73"/>
      <c r="R51" s="75" t="s">
        <v>104</v>
      </c>
    </row>
    <row r="52" spans="1:18" ht="13.5" customHeight="1">
      <c r="A52" s="19">
        <f t="shared" si="0"/>
        <v>50</v>
      </c>
      <c r="B52" s="20" t="s">
        <v>53</v>
      </c>
      <c r="C52" s="21" t="s">
        <v>159</v>
      </c>
      <c r="D52" s="104" t="s">
        <v>167</v>
      </c>
      <c r="E52" s="59" t="s">
        <v>167</v>
      </c>
      <c r="F52" s="59" t="s">
        <v>167</v>
      </c>
      <c r="G52" s="59" t="s">
        <v>167</v>
      </c>
      <c r="H52" s="59" t="s">
        <v>167</v>
      </c>
      <c r="I52" s="59" t="s">
        <v>167</v>
      </c>
      <c r="J52" s="59" t="s">
        <v>167</v>
      </c>
      <c r="K52" s="59" t="s">
        <v>167</v>
      </c>
      <c r="L52" s="59" t="s">
        <v>167</v>
      </c>
      <c r="M52" s="59" t="s">
        <v>167</v>
      </c>
      <c r="N52" s="59" t="s">
        <v>167</v>
      </c>
      <c r="O52" s="59" t="s">
        <v>167</v>
      </c>
      <c r="P52" s="58">
        <f>MAX(D52:O52)</f>
        <v>0</v>
      </c>
      <c r="Q52" s="59" t="s">
        <v>103</v>
      </c>
      <c r="R52" s="60" t="s">
        <v>103</v>
      </c>
    </row>
    <row r="53" spans="1:18" ht="13.5" customHeight="1">
      <c r="A53" s="19">
        <f t="shared" si="0"/>
        <v>51</v>
      </c>
      <c r="B53" s="77" t="s">
        <v>53</v>
      </c>
      <c r="C53" s="78" t="s">
        <v>164</v>
      </c>
      <c r="D53" s="173" t="s">
        <v>168</v>
      </c>
      <c r="E53" s="172" t="s">
        <v>168</v>
      </c>
      <c r="F53" s="172" t="s">
        <v>168</v>
      </c>
      <c r="G53" s="172" t="s">
        <v>168</v>
      </c>
      <c r="H53" s="172" t="s">
        <v>168</v>
      </c>
      <c r="I53" s="172" t="s">
        <v>168</v>
      </c>
      <c r="J53" s="172" t="s">
        <v>168</v>
      </c>
      <c r="K53" s="172" t="s">
        <v>168</v>
      </c>
      <c r="L53" s="172" t="s">
        <v>168</v>
      </c>
      <c r="M53" s="172" t="s">
        <v>168</v>
      </c>
      <c r="N53" s="172" t="s">
        <v>168</v>
      </c>
      <c r="O53" s="176" t="s">
        <v>168</v>
      </c>
      <c r="P53" s="173"/>
      <c r="Q53" s="172"/>
      <c r="R53" s="174" t="s">
        <v>105</v>
      </c>
    </row>
    <row r="54" spans="3:18" ht="13.5" customHeight="1">
      <c r="C54" s="175" t="s">
        <v>126</v>
      </c>
      <c r="D54">
        <v>0.2</v>
      </c>
      <c r="E54">
        <v>0.2</v>
      </c>
      <c r="F54">
        <v>0.1</v>
      </c>
      <c r="G54">
        <v>0.1</v>
      </c>
      <c r="H54">
        <v>0.1</v>
      </c>
      <c r="I54">
        <v>0.2</v>
      </c>
      <c r="J54">
        <v>0.1</v>
      </c>
      <c r="K54">
        <v>0.1</v>
      </c>
      <c r="L54">
        <v>0.2</v>
      </c>
      <c r="M54">
        <v>0.2</v>
      </c>
      <c r="N54" s="262">
        <v>0.2</v>
      </c>
      <c r="O54">
        <v>0.2</v>
      </c>
      <c r="P54" s="247">
        <f>MAX(D54:O54)</f>
        <v>0.2</v>
      </c>
      <c r="Q54" s="247">
        <f>MIN(D54:O54)</f>
        <v>0.1</v>
      </c>
      <c r="R54" s="247">
        <f>AVERAGE(D54:O54)</f>
        <v>0.1583333333333333</v>
      </c>
    </row>
    <row r="55" ht="16.5" customHeight="1"/>
    <row r="56" ht="16.5" customHeight="1"/>
    <row r="57" ht="16.5" customHeight="1"/>
  </sheetData>
  <sheetProtection/>
  <printOptions/>
  <pageMargins left="0.1968503937007874" right="0.1968503937007874" top="1.1811023622047245" bottom="0.3937007874015748" header="0.5118110236220472" footer="0.5118110236220472"/>
  <pageSetup horizontalDpi="600" verticalDpi="600" orientation="landscape" paperSize="12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="60" zoomScaleNormal="75" zoomScalePageLayoutView="0" workbookViewId="0" topLeftCell="A1">
      <selection activeCell="I27" sqref="I27"/>
    </sheetView>
  </sheetViews>
  <sheetFormatPr defaultColWidth="9.00390625" defaultRowHeight="13.5"/>
  <cols>
    <col min="1" max="1" width="10.625" style="0" customWidth="1"/>
    <col min="2" max="2" width="1.625" style="0" customWidth="1"/>
    <col min="3" max="3" width="40.625" style="0" customWidth="1"/>
    <col min="4" max="10" width="15.625" style="0" customWidth="1"/>
  </cols>
  <sheetData>
    <row r="1" spans="1:10" ht="24" customHeight="1">
      <c r="A1" s="285" t="s">
        <v>45</v>
      </c>
      <c r="B1" s="285"/>
      <c r="C1" s="285"/>
      <c r="D1" s="285"/>
      <c r="E1" s="285"/>
      <c r="F1" s="285"/>
      <c r="G1" s="285"/>
      <c r="H1" s="285"/>
      <c r="I1" s="285"/>
      <c r="J1" s="182"/>
    </row>
    <row r="2" spans="1:10" ht="24" customHeight="1">
      <c r="A2" s="286" t="s">
        <v>50</v>
      </c>
      <c r="B2" s="126" t="s">
        <v>51</v>
      </c>
      <c r="C2" s="127"/>
      <c r="D2" s="237" t="s">
        <v>117</v>
      </c>
      <c r="E2" s="236" t="s">
        <v>118</v>
      </c>
      <c r="F2" s="236" t="s">
        <v>119</v>
      </c>
      <c r="G2" s="236" t="s">
        <v>121</v>
      </c>
      <c r="H2" s="236" t="s">
        <v>122</v>
      </c>
      <c r="I2" s="236" t="s">
        <v>123</v>
      </c>
      <c r="J2" s="236" t="s">
        <v>124</v>
      </c>
    </row>
    <row r="3" spans="1:10" ht="16.5" customHeight="1">
      <c r="A3" s="287"/>
      <c r="B3" s="126"/>
      <c r="C3" s="127"/>
      <c r="D3" s="238">
        <v>16</v>
      </c>
      <c r="E3" s="238">
        <v>15.3</v>
      </c>
      <c r="F3" s="238">
        <v>15.7</v>
      </c>
      <c r="G3" s="238">
        <v>15.5</v>
      </c>
      <c r="H3" s="238">
        <v>15.1</v>
      </c>
      <c r="I3" s="238">
        <v>16.1</v>
      </c>
      <c r="J3" s="238">
        <v>15</v>
      </c>
    </row>
    <row r="4" spans="1:10" ht="15.75" customHeight="1">
      <c r="A4" s="13">
        <v>1</v>
      </c>
      <c r="B4" s="14" t="s">
        <v>77</v>
      </c>
      <c r="C4" s="144" t="s">
        <v>0</v>
      </c>
      <c r="D4" s="189">
        <v>7</v>
      </c>
      <c r="E4" s="189">
        <v>5</v>
      </c>
      <c r="F4" s="248">
        <v>0</v>
      </c>
      <c r="G4" s="189">
        <v>0</v>
      </c>
      <c r="H4" s="189">
        <v>11</v>
      </c>
      <c r="I4" s="189">
        <v>0</v>
      </c>
      <c r="J4" s="189">
        <v>2</v>
      </c>
    </row>
    <row r="5" spans="1:10" ht="15.75" customHeight="1">
      <c r="A5" s="19">
        <f aca="true" t="shared" si="0" ref="A5:A42">A4+1</f>
        <v>2</v>
      </c>
      <c r="B5" s="20" t="s">
        <v>54</v>
      </c>
      <c r="C5" s="123" t="s">
        <v>1</v>
      </c>
      <c r="D5" s="190" t="s">
        <v>141</v>
      </c>
      <c r="E5" s="190" t="s">
        <v>141</v>
      </c>
      <c r="F5" s="249" t="s">
        <v>141</v>
      </c>
      <c r="G5" s="190" t="s">
        <v>141</v>
      </c>
      <c r="H5" s="190" t="s">
        <v>141</v>
      </c>
      <c r="I5" s="190" t="s">
        <v>141</v>
      </c>
      <c r="J5" s="190" t="s">
        <v>141</v>
      </c>
    </row>
    <row r="6" spans="1:10" ht="15.75" customHeight="1">
      <c r="A6" s="19">
        <f t="shared" si="0"/>
        <v>3</v>
      </c>
      <c r="B6" s="20" t="s">
        <v>55</v>
      </c>
      <c r="C6" s="123" t="s">
        <v>2</v>
      </c>
      <c r="D6" s="191" t="s">
        <v>142</v>
      </c>
      <c r="E6" s="191" t="s">
        <v>142</v>
      </c>
      <c r="F6" s="250" t="s">
        <v>142</v>
      </c>
      <c r="G6" s="191" t="s">
        <v>142</v>
      </c>
      <c r="H6" s="191" t="s">
        <v>142</v>
      </c>
      <c r="I6" s="191" t="s">
        <v>142</v>
      </c>
      <c r="J6" s="191" t="s">
        <v>142</v>
      </c>
    </row>
    <row r="7" spans="1:10" ht="15.75" customHeight="1">
      <c r="A7" s="19">
        <f t="shared" si="0"/>
        <v>4</v>
      </c>
      <c r="B7" s="20" t="s">
        <v>57</v>
      </c>
      <c r="C7" s="123" t="s">
        <v>3</v>
      </c>
      <c r="D7" s="192" t="s">
        <v>143</v>
      </c>
      <c r="E7" s="192" t="s">
        <v>143</v>
      </c>
      <c r="F7" s="251" t="s">
        <v>143</v>
      </c>
      <c r="G7" s="192" t="s">
        <v>143</v>
      </c>
      <c r="H7" s="192" t="s">
        <v>143</v>
      </c>
      <c r="I7" s="192" t="s">
        <v>143</v>
      </c>
      <c r="J7" s="192" t="s">
        <v>143</v>
      </c>
    </row>
    <row r="8" spans="1:10" ht="15.75" customHeight="1">
      <c r="A8" s="19">
        <f t="shared" si="0"/>
        <v>5</v>
      </c>
      <c r="B8" s="20" t="s">
        <v>58</v>
      </c>
      <c r="C8" s="123" t="s">
        <v>4</v>
      </c>
      <c r="D8" s="191" t="s">
        <v>144</v>
      </c>
      <c r="E8" s="191" t="s">
        <v>144</v>
      </c>
      <c r="F8" s="250" t="s">
        <v>144</v>
      </c>
      <c r="G8" s="191" t="s">
        <v>144</v>
      </c>
      <c r="H8" s="191" t="s">
        <v>144</v>
      </c>
      <c r="I8" s="191" t="s">
        <v>144</v>
      </c>
      <c r="J8" s="191" t="s">
        <v>144</v>
      </c>
    </row>
    <row r="9" spans="1:10" ht="15.75" customHeight="1">
      <c r="A9" s="19">
        <f t="shared" si="0"/>
        <v>6</v>
      </c>
      <c r="B9" s="20" t="s">
        <v>57</v>
      </c>
      <c r="C9" s="123" t="s">
        <v>5</v>
      </c>
      <c r="D9" s="191" t="s">
        <v>144</v>
      </c>
      <c r="E9" s="191" t="s">
        <v>144</v>
      </c>
      <c r="F9" s="250" t="s">
        <v>144</v>
      </c>
      <c r="G9" s="191" t="s">
        <v>144</v>
      </c>
      <c r="H9" s="191" t="s">
        <v>144</v>
      </c>
      <c r="I9" s="191" t="s">
        <v>144</v>
      </c>
      <c r="J9" s="191" t="s">
        <v>144</v>
      </c>
    </row>
    <row r="10" spans="1:10" ht="15.75" customHeight="1">
      <c r="A10" s="19">
        <f t="shared" si="0"/>
        <v>7</v>
      </c>
      <c r="B10" s="20" t="s">
        <v>59</v>
      </c>
      <c r="C10" s="123" t="s">
        <v>6</v>
      </c>
      <c r="D10" s="191" t="s">
        <v>144</v>
      </c>
      <c r="E10" s="191" t="s">
        <v>144</v>
      </c>
      <c r="F10" s="250" t="s">
        <v>144</v>
      </c>
      <c r="G10" s="191" t="s">
        <v>144</v>
      </c>
      <c r="H10" s="191">
        <v>0.004</v>
      </c>
      <c r="I10" s="191">
        <v>0.006</v>
      </c>
      <c r="J10" s="191" t="s">
        <v>144</v>
      </c>
    </row>
    <row r="11" spans="1:10" ht="15.75" customHeight="1">
      <c r="A11" s="19">
        <f t="shared" si="0"/>
        <v>8</v>
      </c>
      <c r="B11" s="20" t="s">
        <v>60</v>
      </c>
      <c r="C11" s="123" t="s">
        <v>7</v>
      </c>
      <c r="D11" s="191" t="s">
        <v>145</v>
      </c>
      <c r="E11" s="191" t="s">
        <v>145</v>
      </c>
      <c r="F11" s="250" t="s">
        <v>145</v>
      </c>
      <c r="G11" s="191" t="s">
        <v>145</v>
      </c>
      <c r="H11" s="191" t="s">
        <v>145</v>
      </c>
      <c r="I11" s="191" t="s">
        <v>145</v>
      </c>
      <c r="J11" s="191" t="s">
        <v>145</v>
      </c>
    </row>
    <row r="12" spans="1:10" ht="15.75" customHeight="1">
      <c r="A12" s="19">
        <f t="shared" si="0"/>
        <v>9</v>
      </c>
      <c r="B12" s="20"/>
      <c r="C12" s="123" t="s">
        <v>178</v>
      </c>
      <c r="D12" s="191" t="s">
        <v>149</v>
      </c>
      <c r="E12" s="191" t="s">
        <v>149</v>
      </c>
      <c r="F12" s="250" t="s">
        <v>149</v>
      </c>
      <c r="G12" s="191" t="s">
        <v>149</v>
      </c>
      <c r="H12" s="191" t="s">
        <v>149</v>
      </c>
      <c r="I12" s="191" t="s">
        <v>149</v>
      </c>
      <c r="J12" s="191" t="s">
        <v>149</v>
      </c>
    </row>
    <row r="13" spans="1:10" ht="15.75" customHeight="1">
      <c r="A13" s="19">
        <f t="shared" si="0"/>
        <v>10</v>
      </c>
      <c r="B13" s="20" t="s">
        <v>60</v>
      </c>
      <c r="C13" s="123" t="s">
        <v>8</v>
      </c>
      <c r="D13" s="191" t="s">
        <v>144</v>
      </c>
      <c r="E13" s="191" t="s">
        <v>144</v>
      </c>
      <c r="F13" s="250" t="s">
        <v>144</v>
      </c>
      <c r="G13" s="191" t="s">
        <v>144</v>
      </c>
      <c r="H13" s="191" t="s">
        <v>144</v>
      </c>
      <c r="I13" s="191" t="s">
        <v>144</v>
      </c>
      <c r="J13" s="191" t="s">
        <v>144</v>
      </c>
    </row>
    <row r="14" spans="1:10" ht="15.75" customHeight="1">
      <c r="A14" s="19">
        <f t="shared" si="0"/>
        <v>11</v>
      </c>
      <c r="B14" s="20" t="s">
        <v>55</v>
      </c>
      <c r="C14" s="123" t="s">
        <v>9</v>
      </c>
      <c r="D14" s="193">
        <v>6.44</v>
      </c>
      <c r="E14" s="193">
        <v>6.72</v>
      </c>
      <c r="F14" s="252">
        <v>5.87</v>
      </c>
      <c r="G14" s="282">
        <v>10.9</v>
      </c>
      <c r="H14" s="193">
        <v>1.43</v>
      </c>
      <c r="I14" s="191" t="s">
        <v>147</v>
      </c>
      <c r="J14" s="193">
        <v>3.86</v>
      </c>
    </row>
    <row r="15" spans="1:10" ht="15.75" customHeight="1">
      <c r="A15" s="19">
        <f t="shared" si="0"/>
        <v>12</v>
      </c>
      <c r="B15" s="20" t="s">
        <v>61</v>
      </c>
      <c r="C15" s="123" t="s">
        <v>10</v>
      </c>
      <c r="D15" s="193" t="s">
        <v>146</v>
      </c>
      <c r="E15" s="193" t="s">
        <v>146</v>
      </c>
      <c r="F15" s="252" t="s">
        <v>146</v>
      </c>
      <c r="G15" s="193" t="s">
        <v>146</v>
      </c>
      <c r="H15" s="193">
        <v>0.15</v>
      </c>
      <c r="I15" s="193">
        <v>0.16</v>
      </c>
      <c r="J15" s="193" t="s">
        <v>146</v>
      </c>
    </row>
    <row r="16" spans="1:10" ht="15.75" customHeight="1">
      <c r="A16" s="19">
        <f t="shared" si="0"/>
        <v>13</v>
      </c>
      <c r="B16" s="20" t="s">
        <v>60</v>
      </c>
      <c r="C16" s="123" t="s">
        <v>11</v>
      </c>
      <c r="D16" s="193" t="s">
        <v>147</v>
      </c>
      <c r="E16" s="193" t="s">
        <v>147</v>
      </c>
      <c r="F16" s="252" t="s">
        <v>147</v>
      </c>
      <c r="G16" s="193" t="s">
        <v>147</v>
      </c>
      <c r="H16" s="193">
        <v>0.11</v>
      </c>
      <c r="I16" s="193">
        <v>0.04</v>
      </c>
      <c r="J16" s="193" t="s">
        <v>147</v>
      </c>
    </row>
    <row r="17" spans="1:10" ht="15.75" customHeight="1">
      <c r="A17" s="19">
        <f t="shared" si="0"/>
        <v>14</v>
      </c>
      <c r="B17" s="20" t="s">
        <v>60</v>
      </c>
      <c r="C17" s="123" t="s">
        <v>12</v>
      </c>
      <c r="D17" s="194" t="s">
        <v>148</v>
      </c>
      <c r="E17" s="194" t="s">
        <v>148</v>
      </c>
      <c r="F17" s="253" t="s">
        <v>148</v>
      </c>
      <c r="G17" s="194" t="s">
        <v>148</v>
      </c>
      <c r="H17" s="194" t="s">
        <v>148</v>
      </c>
      <c r="I17" s="194" t="s">
        <v>148</v>
      </c>
      <c r="J17" s="194" t="s">
        <v>148</v>
      </c>
    </row>
    <row r="18" spans="1:10" ht="15.75" customHeight="1">
      <c r="A18" s="19">
        <f t="shared" si="0"/>
        <v>15</v>
      </c>
      <c r="B18" s="20" t="s">
        <v>62</v>
      </c>
      <c r="C18" s="123" t="s">
        <v>63</v>
      </c>
      <c r="D18" s="191" t="s">
        <v>145</v>
      </c>
      <c r="E18" s="191" t="s">
        <v>145</v>
      </c>
      <c r="F18" s="250" t="s">
        <v>145</v>
      </c>
      <c r="G18" s="191" t="s">
        <v>145</v>
      </c>
      <c r="H18" s="191" t="s">
        <v>145</v>
      </c>
      <c r="I18" s="191" t="s">
        <v>145</v>
      </c>
      <c r="J18" s="191" t="s">
        <v>145</v>
      </c>
    </row>
    <row r="19" spans="1:10" ht="15.75" customHeight="1">
      <c r="A19" s="19">
        <f t="shared" si="0"/>
        <v>16</v>
      </c>
      <c r="B19" s="20" t="s">
        <v>62</v>
      </c>
      <c r="C19" s="21" t="s">
        <v>137</v>
      </c>
      <c r="D19" s="191" t="s">
        <v>149</v>
      </c>
      <c r="E19" s="191" t="s">
        <v>149</v>
      </c>
      <c r="F19" s="250" t="s">
        <v>149</v>
      </c>
      <c r="G19" s="191" t="s">
        <v>149</v>
      </c>
      <c r="H19" s="191" t="s">
        <v>149</v>
      </c>
      <c r="I19" s="191" t="s">
        <v>149</v>
      </c>
      <c r="J19" s="191" t="s">
        <v>149</v>
      </c>
    </row>
    <row r="20" spans="1:10" ht="15.75" customHeight="1">
      <c r="A20" s="19">
        <f t="shared" si="0"/>
        <v>17</v>
      </c>
      <c r="B20" s="20" t="s">
        <v>62</v>
      </c>
      <c r="C20" s="123" t="s">
        <v>64</v>
      </c>
      <c r="D20" s="191" t="s">
        <v>150</v>
      </c>
      <c r="E20" s="191" t="s">
        <v>150</v>
      </c>
      <c r="F20" s="250" t="s">
        <v>150</v>
      </c>
      <c r="G20" s="191" t="s">
        <v>150</v>
      </c>
      <c r="H20" s="191" t="s">
        <v>150</v>
      </c>
      <c r="I20" s="191" t="s">
        <v>150</v>
      </c>
      <c r="J20" s="191" t="s">
        <v>150</v>
      </c>
    </row>
    <row r="21" spans="1:10" ht="15.75" customHeight="1">
      <c r="A21" s="19">
        <f t="shared" si="0"/>
        <v>18</v>
      </c>
      <c r="B21" s="20" t="s">
        <v>62</v>
      </c>
      <c r="C21" s="123" t="s">
        <v>65</v>
      </c>
      <c r="D21" s="194" t="s">
        <v>151</v>
      </c>
      <c r="E21" s="194" t="s">
        <v>151</v>
      </c>
      <c r="F21" s="253" t="s">
        <v>151</v>
      </c>
      <c r="G21" s="194" t="s">
        <v>151</v>
      </c>
      <c r="H21" s="194" t="s">
        <v>151</v>
      </c>
      <c r="I21" s="194" t="s">
        <v>151</v>
      </c>
      <c r="J21" s="194" t="s">
        <v>151</v>
      </c>
    </row>
    <row r="22" spans="1:10" ht="15.75" customHeight="1">
      <c r="A22" s="19">
        <f t="shared" si="0"/>
        <v>19</v>
      </c>
      <c r="B22" s="20" t="s">
        <v>62</v>
      </c>
      <c r="C22" s="123" t="s">
        <v>66</v>
      </c>
      <c r="D22" s="191" t="s">
        <v>144</v>
      </c>
      <c r="E22" s="191" t="s">
        <v>144</v>
      </c>
      <c r="F22" s="250" t="s">
        <v>144</v>
      </c>
      <c r="G22" s="191" t="s">
        <v>144</v>
      </c>
      <c r="H22" s="191" t="s">
        <v>144</v>
      </c>
      <c r="I22" s="191" t="s">
        <v>144</v>
      </c>
      <c r="J22" s="191" t="s">
        <v>144</v>
      </c>
    </row>
    <row r="23" spans="1:10" ht="15.75" customHeight="1">
      <c r="A23" s="19">
        <f t="shared" si="0"/>
        <v>20</v>
      </c>
      <c r="B23" s="20" t="s">
        <v>62</v>
      </c>
      <c r="C23" s="123" t="s">
        <v>67</v>
      </c>
      <c r="D23" s="191" t="s">
        <v>144</v>
      </c>
      <c r="E23" s="191" t="s">
        <v>144</v>
      </c>
      <c r="F23" s="250" t="s">
        <v>144</v>
      </c>
      <c r="G23" s="191" t="s">
        <v>144</v>
      </c>
      <c r="H23" s="191" t="s">
        <v>144</v>
      </c>
      <c r="I23" s="191" t="s">
        <v>144</v>
      </c>
      <c r="J23" s="191" t="s">
        <v>144</v>
      </c>
    </row>
    <row r="24" spans="1:10" ht="15.75" customHeight="1">
      <c r="A24" s="19">
        <v>32</v>
      </c>
      <c r="B24" s="20" t="s">
        <v>62</v>
      </c>
      <c r="C24" s="123" t="s">
        <v>13</v>
      </c>
      <c r="D24" s="193" t="s">
        <v>154</v>
      </c>
      <c r="E24" s="193" t="s">
        <v>154</v>
      </c>
      <c r="F24" s="252" t="s">
        <v>154</v>
      </c>
      <c r="G24" s="193" t="s">
        <v>154</v>
      </c>
      <c r="H24" s="193" t="s">
        <v>154</v>
      </c>
      <c r="I24" s="193">
        <v>0.01</v>
      </c>
      <c r="J24" s="193" t="s">
        <v>154</v>
      </c>
    </row>
    <row r="25" spans="1:10" ht="15.75" customHeight="1">
      <c r="A25" s="19">
        <f t="shared" si="0"/>
        <v>33</v>
      </c>
      <c r="B25" s="20" t="s">
        <v>59</v>
      </c>
      <c r="C25" s="123" t="s">
        <v>14</v>
      </c>
      <c r="D25" s="193" t="s">
        <v>147</v>
      </c>
      <c r="E25" s="193" t="s">
        <v>147</v>
      </c>
      <c r="F25" s="252" t="s">
        <v>147</v>
      </c>
      <c r="G25" s="193" t="s">
        <v>147</v>
      </c>
      <c r="H25" s="193" t="s">
        <v>147</v>
      </c>
      <c r="I25" s="193" t="s">
        <v>147</v>
      </c>
      <c r="J25" s="193" t="s">
        <v>147</v>
      </c>
    </row>
    <row r="26" spans="1:10" ht="15.75" customHeight="1">
      <c r="A26" s="19">
        <f t="shared" si="0"/>
        <v>34</v>
      </c>
      <c r="B26" s="20" t="s">
        <v>57</v>
      </c>
      <c r="C26" s="123" t="s">
        <v>15</v>
      </c>
      <c r="D26" s="193" t="s">
        <v>155</v>
      </c>
      <c r="E26" s="193" t="s">
        <v>155</v>
      </c>
      <c r="F26" s="252">
        <v>0.04</v>
      </c>
      <c r="G26" s="193">
        <v>0.06</v>
      </c>
      <c r="H26" s="193">
        <v>0.04</v>
      </c>
      <c r="I26" s="193">
        <v>0.04</v>
      </c>
      <c r="J26" s="193" t="s">
        <v>155</v>
      </c>
    </row>
    <row r="27" spans="1:10" ht="15.75" customHeight="1">
      <c r="A27" s="19">
        <f t="shared" si="0"/>
        <v>35</v>
      </c>
      <c r="B27" s="20" t="s">
        <v>73</v>
      </c>
      <c r="C27" s="123" t="s">
        <v>16</v>
      </c>
      <c r="D27" s="193" t="s">
        <v>154</v>
      </c>
      <c r="E27" s="193" t="s">
        <v>154</v>
      </c>
      <c r="F27" s="252" t="s">
        <v>154</v>
      </c>
      <c r="G27" s="193" t="s">
        <v>154</v>
      </c>
      <c r="H27" s="193" t="s">
        <v>154</v>
      </c>
      <c r="I27" s="193" t="s">
        <v>154</v>
      </c>
      <c r="J27" s="193" t="s">
        <v>154</v>
      </c>
    </row>
    <row r="28" spans="1:10" ht="15.75" customHeight="1">
      <c r="A28" s="19">
        <f t="shared" si="0"/>
        <v>36</v>
      </c>
      <c r="B28" s="20" t="s">
        <v>73</v>
      </c>
      <c r="C28" s="123" t="s">
        <v>17</v>
      </c>
      <c r="D28" s="196">
        <v>17</v>
      </c>
      <c r="E28" s="196">
        <v>17</v>
      </c>
      <c r="F28" s="254">
        <v>17</v>
      </c>
      <c r="G28" s="196">
        <v>35</v>
      </c>
      <c r="H28" s="196">
        <v>49</v>
      </c>
      <c r="I28" s="196">
        <v>48</v>
      </c>
      <c r="J28" s="196">
        <v>15</v>
      </c>
    </row>
    <row r="29" spans="1:10" ht="15.75" customHeight="1">
      <c r="A29" s="19">
        <f t="shared" si="0"/>
        <v>37</v>
      </c>
      <c r="B29" s="20" t="s">
        <v>57</v>
      </c>
      <c r="C29" s="123" t="s">
        <v>18</v>
      </c>
      <c r="D29" s="191" t="s">
        <v>145</v>
      </c>
      <c r="E29" s="191" t="s">
        <v>145</v>
      </c>
      <c r="F29" s="250" t="s">
        <v>145</v>
      </c>
      <c r="G29" s="191" t="s">
        <v>145</v>
      </c>
      <c r="H29" s="191" t="s">
        <v>145</v>
      </c>
      <c r="I29" s="191" t="s">
        <v>145</v>
      </c>
      <c r="J29" s="191" t="s">
        <v>145</v>
      </c>
    </row>
    <row r="30" spans="1:10" ht="15.75" customHeight="1">
      <c r="A30" s="19">
        <f t="shared" si="0"/>
        <v>38</v>
      </c>
      <c r="B30" s="20" t="s">
        <v>57</v>
      </c>
      <c r="C30" s="123" t="s">
        <v>19</v>
      </c>
      <c r="D30" s="196">
        <v>15.1</v>
      </c>
      <c r="E30" s="196">
        <v>16.5</v>
      </c>
      <c r="F30" s="254">
        <v>13.9</v>
      </c>
      <c r="G30" s="196">
        <v>36.5</v>
      </c>
      <c r="H30" s="196">
        <v>15.1</v>
      </c>
      <c r="I30" s="196">
        <v>12.8</v>
      </c>
      <c r="J30" s="196">
        <v>13.6</v>
      </c>
    </row>
    <row r="31" spans="1:10" ht="15.75" customHeight="1">
      <c r="A31" s="19">
        <f t="shared" si="0"/>
        <v>39</v>
      </c>
      <c r="B31" s="20" t="s">
        <v>56</v>
      </c>
      <c r="C31" s="123" t="s">
        <v>165</v>
      </c>
      <c r="D31" s="195">
        <v>31</v>
      </c>
      <c r="E31" s="195">
        <v>34</v>
      </c>
      <c r="F31" s="255">
        <v>33</v>
      </c>
      <c r="G31" s="195">
        <v>43</v>
      </c>
      <c r="H31" s="195">
        <v>22</v>
      </c>
      <c r="I31" s="195">
        <v>4</v>
      </c>
      <c r="J31" s="195">
        <v>31</v>
      </c>
    </row>
    <row r="32" spans="1:10" ht="15.75" customHeight="1">
      <c r="A32" s="19">
        <f t="shared" si="0"/>
        <v>40</v>
      </c>
      <c r="B32" s="20" t="s">
        <v>56</v>
      </c>
      <c r="C32" s="123" t="s">
        <v>20</v>
      </c>
      <c r="D32" s="195">
        <v>124</v>
      </c>
      <c r="E32" s="195">
        <v>139</v>
      </c>
      <c r="F32" s="255">
        <v>128</v>
      </c>
      <c r="G32" s="195">
        <v>217</v>
      </c>
      <c r="H32" s="195">
        <v>169</v>
      </c>
      <c r="I32" s="195">
        <v>159</v>
      </c>
      <c r="J32" s="195">
        <v>104</v>
      </c>
    </row>
    <row r="33" spans="1:10" ht="15.75" customHeight="1">
      <c r="A33" s="19">
        <f t="shared" si="0"/>
        <v>41</v>
      </c>
      <c r="B33" s="20" t="s">
        <v>55</v>
      </c>
      <c r="C33" s="123" t="s">
        <v>21</v>
      </c>
      <c r="D33" s="193" t="s">
        <v>147</v>
      </c>
      <c r="E33" s="193" t="s">
        <v>147</v>
      </c>
      <c r="F33" s="252" t="s">
        <v>147</v>
      </c>
      <c r="G33" s="193" t="s">
        <v>147</v>
      </c>
      <c r="H33" s="193" t="s">
        <v>147</v>
      </c>
      <c r="I33" s="193" t="s">
        <v>147</v>
      </c>
      <c r="J33" s="193" t="s">
        <v>147</v>
      </c>
    </row>
    <row r="34" spans="1:10" ht="15.75" customHeight="1">
      <c r="A34" s="19">
        <f t="shared" si="0"/>
        <v>42</v>
      </c>
      <c r="B34" s="20" t="s">
        <v>58</v>
      </c>
      <c r="C34" s="123" t="s">
        <v>74</v>
      </c>
      <c r="D34" s="197" t="s">
        <v>156</v>
      </c>
      <c r="E34" s="197" t="s">
        <v>156</v>
      </c>
      <c r="F34" s="256" t="s">
        <v>156</v>
      </c>
      <c r="G34" s="197" t="s">
        <v>156</v>
      </c>
      <c r="H34" s="197" t="s">
        <v>156</v>
      </c>
      <c r="I34" s="197" t="s">
        <v>156</v>
      </c>
      <c r="J34" s="197" t="s">
        <v>156</v>
      </c>
    </row>
    <row r="35" spans="1:10" ht="15.75" customHeight="1">
      <c r="A35" s="19">
        <f t="shared" si="0"/>
        <v>43</v>
      </c>
      <c r="B35" s="20" t="s">
        <v>58</v>
      </c>
      <c r="C35" s="123" t="s">
        <v>75</v>
      </c>
      <c r="D35" s="197" t="s">
        <v>156</v>
      </c>
      <c r="E35" s="197" t="s">
        <v>156</v>
      </c>
      <c r="F35" s="256" t="s">
        <v>156</v>
      </c>
      <c r="G35" s="197" t="s">
        <v>156</v>
      </c>
      <c r="H35" s="197" t="s">
        <v>156</v>
      </c>
      <c r="I35" s="197" t="s">
        <v>156</v>
      </c>
      <c r="J35" s="197" t="s">
        <v>156</v>
      </c>
    </row>
    <row r="36" spans="1:10" ht="15.75" customHeight="1">
      <c r="A36" s="19">
        <f t="shared" si="0"/>
        <v>44</v>
      </c>
      <c r="B36" s="20" t="s">
        <v>58</v>
      </c>
      <c r="C36" s="123" t="s">
        <v>22</v>
      </c>
      <c r="D36" s="191" t="s">
        <v>145</v>
      </c>
      <c r="E36" s="191" t="s">
        <v>145</v>
      </c>
      <c r="F36" s="250" t="s">
        <v>145</v>
      </c>
      <c r="G36" s="191" t="s">
        <v>145</v>
      </c>
      <c r="H36" s="191" t="s">
        <v>145</v>
      </c>
      <c r="I36" s="191" t="s">
        <v>145</v>
      </c>
      <c r="J36" s="191" t="s">
        <v>145</v>
      </c>
    </row>
    <row r="37" spans="1:10" ht="15.75" customHeight="1">
      <c r="A37" s="19">
        <f t="shared" si="0"/>
        <v>45</v>
      </c>
      <c r="B37" s="20" t="s">
        <v>76</v>
      </c>
      <c r="C37" s="123" t="s">
        <v>23</v>
      </c>
      <c r="D37" s="194" t="s">
        <v>151</v>
      </c>
      <c r="E37" s="194" t="s">
        <v>151</v>
      </c>
      <c r="F37" s="253" t="s">
        <v>151</v>
      </c>
      <c r="G37" s="194" t="s">
        <v>151</v>
      </c>
      <c r="H37" s="194" t="s">
        <v>151</v>
      </c>
      <c r="I37" s="194" t="s">
        <v>151</v>
      </c>
      <c r="J37" s="194" t="s">
        <v>151</v>
      </c>
    </row>
    <row r="38" spans="1:10" ht="15.75" customHeight="1">
      <c r="A38" s="19">
        <f t="shared" si="0"/>
        <v>46</v>
      </c>
      <c r="B38" s="20" t="s">
        <v>96</v>
      </c>
      <c r="C38" s="123" t="s">
        <v>130</v>
      </c>
      <c r="D38" s="196" t="s">
        <v>157</v>
      </c>
      <c r="E38" s="196" t="s">
        <v>157</v>
      </c>
      <c r="F38" s="254" t="s">
        <v>157</v>
      </c>
      <c r="G38" s="196">
        <v>0.3</v>
      </c>
      <c r="H38" s="196" t="s">
        <v>157</v>
      </c>
      <c r="I38" s="196" t="s">
        <v>157</v>
      </c>
      <c r="J38" s="196" t="s">
        <v>157</v>
      </c>
    </row>
    <row r="39" spans="1:10" ht="15.75" customHeight="1">
      <c r="A39" s="19">
        <f t="shared" si="0"/>
        <v>47</v>
      </c>
      <c r="B39" s="20" t="s">
        <v>73</v>
      </c>
      <c r="C39" s="123" t="s">
        <v>25</v>
      </c>
      <c r="D39" s="196">
        <v>6.5</v>
      </c>
      <c r="E39" s="196">
        <v>6.1</v>
      </c>
      <c r="F39" s="254">
        <v>6.9</v>
      </c>
      <c r="G39" s="196">
        <v>6.3</v>
      </c>
      <c r="H39" s="281">
        <v>8.9</v>
      </c>
      <c r="I39" s="196">
        <v>8.3</v>
      </c>
      <c r="J39" s="196">
        <v>6.2</v>
      </c>
    </row>
    <row r="40" spans="1:10" ht="15.75" customHeight="1">
      <c r="A40" s="19">
        <v>49</v>
      </c>
      <c r="B40" s="20" t="s">
        <v>96</v>
      </c>
      <c r="C40" s="123" t="s">
        <v>27</v>
      </c>
      <c r="D40" s="190" t="s">
        <v>158</v>
      </c>
      <c r="E40" s="190" t="s">
        <v>158</v>
      </c>
      <c r="F40" s="249" t="s">
        <v>158</v>
      </c>
      <c r="G40" s="190" t="s">
        <v>158</v>
      </c>
      <c r="H40" s="190" t="s">
        <v>158</v>
      </c>
      <c r="I40" s="190" t="s">
        <v>158</v>
      </c>
      <c r="J40" s="190" t="s">
        <v>158</v>
      </c>
    </row>
    <row r="41" spans="1:10" ht="15.75" customHeight="1">
      <c r="A41" s="19">
        <f t="shared" si="0"/>
        <v>50</v>
      </c>
      <c r="B41" s="20" t="s">
        <v>96</v>
      </c>
      <c r="C41" s="123" t="s">
        <v>159</v>
      </c>
      <c r="D41" s="196" t="s">
        <v>167</v>
      </c>
      <c r="E41" s="196" t="s">
        <v>167</v>
      </c>
      <c r="F41" s="254" t="s">
        <v>167</v>
      </c>
      <c r="G41" s="196" t="s">
        <v>167</v>
      </c>
      <c r="H41" s="196" t="s">
        <v>172</v>
      </c>
      <c r="I41" s="196" t="s">
        <v>179</v>
      </c>
      <c r="J41" s="196" t="s">
        <v>167</v>
      </c>
    </row>
    <row r="42" spans="1:10" ht="15.75" customHeight="1">
      <c r="A42" s="76">
        <f t="shared" si="0"/>
        <v>51</v>
      </c>
      <c r="B42" s="77" t="s">
        <v>53</v>
      </c>
      <c r="C42" s="124" t="s">
        <v>164</v>
      </c>
      <c r="D42" s="198" t="s">
        <v>168</v>
      </c>
      <c r="E42" s="198" t="s">
        <v>168</v>
      </c>
      <c r="F42" s="257" t="s">
        <v>171</v>
      </c>
      <c r="G42" s="198" t="s">
        <v>181</v>
      </c>
      <c r="H42" s="198" t="s">
        <v>171</v>
      </c>
      <c r="I42" s="198" t="s">
        <v>180</v>
      </c>
      <c r="J42" s="198" t="s">
        <v>168</v>
      </c>
    </row>
    <row r="43" spans="1:10" ht="15.75" customHeight="1">
      <c r="A43" s="183"/>
      <c r="B43" s="184"/>
      <c r="C43" s="185"/>
      <c r="D43" s="186"/>
      <c r="E43" s="187"/>
      <c r="F43" s="187"/>
      <c r="G43" s="187"/>
      <c r="H43" s="187"/>
      <c r="I43" s="187"/>
      <c r="J43" s="188"/>
    </row>
    <row r="44" spans="4:10" ht="16.5" customHeight="1">
      <c r="D44" s="205">
        <v>42194</v>
      </c>
      <c r="E44" s="205">
        <v>42194</v>
      </c>
      <c r="F44" s="205">
        <v>42194</v>
      </c>
      <c r="G44" s="205">
        <v>42194</v>
      </c>
      <c r="H44" s="205">
        <v>42194</v>
      </c>
      <c r="I44" s="205">
        <v>42194</v>
      </c>
      <c r="J44" s="205">
        <v>42194</v>
      </c>
    </row>
  </sheetData>
  <sheetProtection/>
  <mergeCells count="2">
    <mergeCell ref="A1:I1"/>
    <mergeCell ref="A2:A3"/>
  </mergeCells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zoomScale="75" zoomScaleNormal="75" zoomScalePageLayoutView="0" workbookViewId="0" topLeftCell="A1">
      <selection activeCell="F5" sqref="F5"/>
    </sheetView>
  </sheetViews>
  <sheetFormatPr defaultColWidth="9.00390625" defaultRowHeight="13.5"/>
  <cols>
    <col min="1" max="1" width="10.625" style="0" customWidth="1"/>
    <col min="2" max="2" width="1.625" style="0" customWidth="1"/>
    <col min="3" max="3" width="20.625" style="0" customWidth="1"/>
    <col min="4" max="10" width="12.625" style="0" customWidth="1"/>
    <col min="11" max="12" width="9.625" style="0" customWidth="1"/>
  </cols>
  <sheetData>
    <row r="1" spans="1:9" ht="24" customHeight="1">
      <c r="A1" s="1"/>
      <c r="B1" s="1"/>
      <c r="C1" s="1"/>
      <c r="D1" s="1"/>
      <c r="E1" s="1"/>
      <c r="F1" s="1"/>
      <c r="G1" s="1"/>
      <c r="H1" s="1"/>
      <c r="I1" s="1"/>
    </row>
    <row r="2" spans="1:10" ht="24" customHeight="1">
      <c r="A2" s="283" t="s">
        <v>48</v>
      </c>
      <c r="B2" s="283"/>
      <c r="C2" s="284"/>
      <c r="D2" s="284"/>
      <c r="E2" s="284"/>
      <c r="F2" s="284"/>
      <c r="G2" s="284"/>
      <c r="H2" s="284"/>
      <c r="I2" s="284"/>
      <c r="J2" s="288"/>
    </row>
    <row r="3" spans="1:10" ht="24" customHeight="1">
      <c r="A3" s="6"/>
      <c r="B3" s="6"/>
      <c r="C3" s="6"/>
      <c r="D3" s="6"/>
      <c r="E3" s="6"/>
      <c r="F3" s="6"/>
      <c r="G3" s="6"/>
      <c r="H3" s="6"/>
      <c r="I3" s="6"/>
      <c r="J3" s="177"/>
    </row>
    <row r="4" spans="1:10" ht="30" customHeight="1">
      <c r="A4" s="122" t="s">
        <v>50</v>
      </c>
      <c r="B4" s="126" t="s">
        <v>51</v>
      </c>
      <c r="C4" s="151"/>
      <c r="D4" s="152" t="s">
        <v>117</v>
      </c>
      <c r="E4" s="162" t="s">
        <v>118</v>
      </c>
      <c r="F4" s="163" t="s">
        <v>119</v>
      </c>
      <c r="G4" s="163" t="s">
        <v>121</v>
      </c>
      <c r="H4" s="163" t="s">
        <v>122</v>
      </c>
      <c r="I4" s="163" t="s">
        <v>123</v>
      </c>
      <c r="J4" s="164" t="s">
        <v>124</v>
      </c>
    </row>
    <row r="5" spans="1:10" ht="30" customHeight="1">
      <c r="A5" s="128" t="s">
        <v>97</v>
      </c>
      <c r="B5" s="129" t="s">
        <v>44</v>
      </c>
      <c r="C5" s="153" t="s">
        <v>98</v>
      </c>
      <c r="D5" s="239">
        <v>16</v>
      </c>
      <c r="E5" s="240">
        <v>15.3</v>
      </c>
      <c r="F5" s="241">
        <v>15.7</v>
      </c>
      <c r="G5" s="241">
        <v>15.5</v>
      </c>
      <c r="H5" s="241">
        <v>15.1</v>
      </c>
      <c r="I5" s="241">
        <v>16.1</v>
      </c>
      <c r="J5" s="242">
        <v>15</v>
      </c>
    </row>
    <row r="6" spans="1:10" ht="30" customHeight="1">
      <c r="A6" s="131" t="s">
        <v>43</v>
      </c>
      <c r="B6" s="132" t="s">
        <v>52</v>
      </c>
      <c r="C6" s="154" t="s">
        <v>47</v>
      </c>
      <c r="D6" s="155"/>
      <c r="E6" s="165"/>
      <c r="F6" s="166"/>
      <c r="G6" s="166"/>
      <c r="H6" s="166"/>
      <c r="I6" s="166"/>
      <c r="J6" s="167"/>
    </row>
    <row r="7" spans="1:10" ht="30" customHeight="1">
      <c r="A7" s="19">
        <v>48</v>
      </c>
      <c r="B7" s="20" t="s">
        <v>53</v>
      </c>
      <c r="C7" s="123" t="s">
        <v>93</v>
      </c>
      <c r="D7" s="110" t="s">
        <v>151</v>
      </c>
      <c r="E7" s="71" t="s">
        <v>151</v>
      </c>
      <c r="F7" s="71" t="s">
        <v>151</v>
      </c>
      <c r="G7" s="71" t="s">
        <v>151</v>
      </c>
      <c r="H7" s="71" t="s">
        <v>151</v>
      </c>
      <c r="I7" s="71" t="s">
        <v>151</v>
      </c>
      <c r="J7" s="111" t="s">
        <v>151</v>
      </c>
    </row>
    <row r="8" spans="1:10" ht="30" customHeight="1">
      <c r="A8" s="19">
        <v>12</v>
      </c>
      <c r="B8" s="20" t="s">
        <v>53</v>
      </c>
      <c r="C8" s="123" t="s">
        <v>84</v>
      </c>
      <c r="D8" s="110" t="s">
        <v>151</v>
      </c>
      <c r="E8" s="71" t="s">
        <v>151</v>
      </c>
      <c r="F8" s="71" t="s">
        <v>151</v>
      </c>
      <c r="G8" s="71" t="s">
        <v>151</v>
      </c>
      <c r="H8" s="71" t="s">
        <v>151</v>
      </c>
      <c r="I8" s="71" t="s">
        <v>151</v>
      </c>
      <c r="J8" s="111" t="s">
        <v>151</v>
      </c>
    </row>
    <row r="9" spans="1:10" ht="30" customHeight="1">
      <c r="A9" s="19">
        <v>9</v>
      </c>
      <c r="B9" s="20" t="s">
        <v>53</v>
      </c>
      <c r="C9" s="123" t="s">
        <v>91</v>
      </c>
      <c r="D9" s="110" t="s">
        <v>142</v>
      </c>
      <c r="E9" s="71" t="s">
        <v>142</v>
      </c>
      <c r="F9" s="71" t="s">
        <v>142</v>
      </c>
      <c r="G9" s="71" t="s">
        <v>142</v>
      </c>
      <c r="H9" s="71" t="s">
        <v>142</v>
      </c>
      <c r="I9" s="71" t="s">
        <v>142</v>
      </c>
      <c r="J9" s="111" t="s">
        <v>142</v>
      </c>
    </row>
    <row r="10" spans="1:10" ht="30" customHeight="1">
      <c r="A10" s="19">
        <v>52</v>
      </c>
      <c r="B10" s="20" t="s">
        <v>53</v>
      </c>
      <c r="C10" s="123" t="s">
        <v>86</v>
      </c>
      <c r="D10" s="92" t="s">
        <v>148</v>
      </c>
      <c r="E10" s="31" t="s">
        <v>148</v>
      </c>
      <c r="F10" s="31" t="s">
        <v>148</v>
      </c>
      <c r="G10" s="31" t="s">
        <v>148</v>
      </c>
      <c r="H10" s="31" t="s">
        <v>148</v>
      </c>
      <c r="I10" s="31" t="s">
        <v>148</v>
      </c>
      <c r="J10" s="93" t="s">
        <v>148</v>
      </c>
    </row>
    <row r="11" spans="1:10" ht="30" customHeight="1">
      <c r="A11" s="19">
        <v>84</v>
      </c>
      <c r="B11" s="20" t="s">
        <v>53</v>
      </c>
      <c r="C11" s="123" t="s">
        <v>87</v>
      </c>
      <c r="D11" s="88" t="s">
        <v>153</v>
      </c>
      <c r="E11" s="27" t="s">
        <v>153</v>
      </c>
      <c r="F11" s="27" t="s">
        <v>153</v>
      </c>
      <c r="G11" s="27" t="s">
        <v>153</v>
      </c>
      <c r="H11" s="27" t="s">
        <v>153</v>
      </c>
      <c r="I11" s="27" t="s">
        <v>153</v>
      </c>
      <c r="J11" s="89" t="s">
        <v>153</v>
      </c>
    </row>
    <row r="12" spans="1:10" ht="30" customHeight="1">
      <c r="A12" s="76">
        <v>86</v>
      </c>
      <c r="B12" s="77" t="s">
        <v>53</v>
      </c>
      <c r="C12" s="124" t="s">
        <v>88</v>
      </c>
      <c r="D12" s="159" t="s">
        <v>145</v>
      </c>
      <c r="E12" s="160" t="s">
        <v>145</v>
      </c>
      <c r="F12" s="160" t="s">
        <v>145</v>
      </c>
      <c r="G12" s="160" t="s">
        <v>145</v>
      </c>
      <c r="H12" s="160" t="s">
        <v>145</v>
      </c>
      <c r="I12" s="160" t="s">
        <v>145</v>
      </c>
      <c r="J12" s="161" t="s">
        <v>145</v>
      </c>
    </row>
    <row r="13" spans="1:10" ht="30" customHeight="1">
      <c r="A13" s="19">
        <v>55</v>
      </c>
      <c r="B13" s="20" t="s">
        <v>53</v>
      </c>
      <c r="C13" s="123" t="s">
        <v>90</v>
      </c>
      <c r="D13" s="88" t="s">
        <v>163</v>
      </c>
      <c r="E13" s="27" t="s">
        <v>163</v>
      </c>
      <c r="F13" s="27" t="s">
        <v>163</v>
      </c>
      <c r="G13" s="27" t="s">
        <v>163</v>
      </c>
      <c r="H13" s="27" t="s">
        <v>163</v>
      </c>
      <c r="I13" s="27" t="s">
        <v>163</v>
      </c>
      <c r="J13" s="89" t="s">
        <v>163</v>
      </c>
    </row>
    <row r="14" spans="1:10" ht="30" customHeight="1">
      <c r="A14" s="19">
        <v>51</v>
      </c>
      <c r="B14" s="20" t="s">
        <v>53</v>
      </c>
      <c r="C14" s="123" t="s">
        <v>85</v>
      </c>
      <c r="D14" s="88" t="s">
        <v>144</v>
      </c>
      <c r="E14" s="27" t="s">
        <v>144</v>
      </c>
      <c r="F14" s="27" t="s">
        <v>144</v>
      </c>
      <c r="G14" s="27" t="s">
        <v>144</v>
      </c>
      <c r="H14" s="27" t="s">
        <v>144</v>
      </c>
      <c r="I14" s="27" t="s">
        <v>144</v>
      </c>
      <c r="J14" s="89" t="s">
        <v>144</v>
      </c>
    </row>
    <row r="15" spans="1:10" ht="30" customHeight="1">
      <c r="A15" s="80">
        <v>7</v>
      </c>
      <c r="B15" s="81" t="s">
        <v>53</v>
      </c>
      <c r="C15" s="125" t="s">
        <v>89</v>
      </c>
      <c r="D15" s="156" t="s">
        <v>161</v>
      </c>
      <c r="E15" s="157" t="s">
        <v>161</v>
      </c>
      <c r="F15" s="157" t="s">
        <v>161</v>
      </c>
      <c r="G15" s="157" t="s">
        <v>161</v>
      </c>
      <c r="H15" s="157" t="s">
        <v>161</v>
      </c>
      <c r="I15" s="157" t="s">
        <v>161</v>
      </c>
      <c r="J15" s="158" t="s">
        <v>161</v>
      </c>
    </row>
    <row r="16" spans="1:10" ht="30" customHeight="1">
      <c r="A16" s="19">
        <v>11</v>
      </c>
      <c r="B16" s="20" t="s">
        <v>53</v>
      </c>
      <c r="C16" s="123" t="s">
        <v>92</v>
      </c>
      <c r="D16" s="92" t="s">
        <v>162</v>
      </c>
      <c r="E16" s="31" t="s">
        <v>162</v>
      </c>
      <c r="F16" s="31" t="s">
        <v>162</v>
      </c>
      <c r="G16" s="31" t="s">
        <v>162</v>
      </c>
      <c r="H16" s="31" t="s">
        <v>162</v>
      </c>
      <c r="I16" s="31" t="s">
        <v>162</v>
      </c>
      <c r="J16" s="93" t="s">
        <v>162</v>
      </c>
    </row>
    <row r="17" spans="1:10" ht="24" customHeight="1">
      <c r="A17" s="2"/>
      <c r="B17" s="3"/>
      <c r="C17" s="1"/>
      <c r="D17" s="205">
        <v>42194</v>
      </c>
      <c r="E17" s="205">
        <v>42194</v>
      </c>
      <c r="F17" s="205">
        <v>42194</v>
      </c>
      <c r="G17" s="205">
        <v>42194</v>
      </c>
      <c r="H17" s="205">
        <v>42194</v>
      </c>
      <c r="I17" s="205">
        <v>42194</v>
      </c>
      <c r="J17" s="205">
        <v>42194</v>
      </c>
    </row>
    <row r="18" spans="1:9" ht="24" customHeight="1">
      <c r="A18" s="2"/>
      <c r="B18" s="3"/>
      <c r="C18" s="1"/>
      <c r="D18" s="1"/>
      <c r="E18" s="1"/>
      <c r="F18" s="1"/>
      <c r="G18" s="1"/>
      <c r="H18" s="1"/>
      <c r="I18" s="1"/>
    </row>
    <row r="19" spans="1:9" ht="24" customHeight="1">
      <c r="A19" s="2"/>
      <c r="B19" s="3"/>
      <c r="C19" s="1"/>
      <c r="D19" s="1"/>
      <c r="E19" s="1"/>
      <c r="F19" s="1"/>
      <c r="G19" s="1"/>
      <c r="H19" s="1"/>
      <c r="I19" s="1"/>
    </row>
    <row r="20" spans="1:9" ht="24" customHeight="1">
      <c r="A20" s="2"/>
      <c r="B20" s="3"/>
      <c r="C20" s="1"/>
      <c r="D20" s="1"/>
      <c r="E20" s="1"/>
      <c r="F20" s="1"/>
      <c r="G20" s="1"/>
      <c r="H20" s="1"/>
      <c r="I20" s="1"/>
    </row>
    <row r="21" spans="1:9" ht="24" customHeight="1">
      <c r="A21" s="2"/>
      <c r="B21" s="3"/>
      <c r="C21" s="1"/>
      <c r="D21" s="1"/>
      <c r="E21" s="1"/>
      <c r="F21" s="1"/>
      <c r="G21" s="1"/>
      <c r="H21" s="1"/>
      <c r="I21" s="1"/>
    </row>
    <row r="22" spans="1:9" ht="24" customHeight="1">
      <c r="A22" s="2"/>
      <c r="B22" s="3"/>
      <c r="C22" s="1"/>
      <c r="D22" s="1"/>
      <c r="E22" s="1"/>
      <c r="F22" s="1"/>
      <c r="G22" s="1"/>
      <c r="H22" s="1"/>
      <c r="I22" s="1"/>
    </row>
    <row r="23" spans="1:9" ht="24" customHeight="1">
      <c r="A23" s="2"/>
      <c r="B23" s="3"/>
      <c r="C23" s="1"/>
      <c r="D23" s="1"/>
      <c r="E23" s="1"/>
      <c r="F23" s="1"/>
      <c r="G23" s="1"/>
      <c r="H23" s="1"/>
      <c r="I23" s="1"/>
    </row>
    <row r="24" spans="1:9" ht="24" customHeight="1">
      <c r="A24" s="2"/>
      <c r="B24" s="3"/>
      <c r="C24" s="1"/>
      <c r="D24" s="1"/>
      <c r="E24" s="1"/>
      <c r="F24" s="1"/>
      <c r="G24" s="1"/>
      <c r="H24" s="1"/>
      <c r="I24" s="1"/>
    </row>
    <row r="25" spans="1:9" ht="24" customHeight="1">
      <c r="A25" s="2"/>
      <c r="B25" s="3"/>
      <c r="C25" s="1"/>
      <c r="D25" s="1"/>
      <c r="E25" s="1"/>
      <c r="F25" s="1"/>
      <c r="G25" s="1"/>
      <c r="H25" s="1"/>
      <c r="I25" s="1"/>
    </row>
    <row r="26" spans="1:9" ht="24" customHeight="1">
      <c r="A26" s="2"/>
      <c r="B26" s="3"/>
      <c r="C26" s="1"/>
      <c r="D26" s="1"/>
      <c r="E26" s="1"/>
      <c r="F26" s="1"/>
      <c r="G26" s="1"/>
      <c r="H26" s="1"/>
      <c r="I26" s="1"/>
    </row>
    <row r="27" spans="1:9" ht="24" customHeight="1">
      <c r="A27" s="2"/>
      <c r="B27" s="3"/>
      <c r="C27" s="1"/>
      <c r="D27" s="1"/>
      <c r="E27" s="1"/>
      <c r="F27" s="1"/>
      <c r="G27" s="1"/>
      <c r="H27" s="1"/>
      <c r="I27" s="1"/>
    </row>
    <row r="28" spans="1:9" ht="24" customHeight="1">
      <c r="A28" s="2"/>
      <c r="B28" s="3"/>
      <c r="C28" s="1"/>
      <c r="D28" s="1"/>
      <c r="E28" s="1"/>
      <c r="F28" s="1"/>
      <c r="G28" s="1"/>
      <c r="H28" s="1"/>
      <c r="I28" s="1"/>
    </row>
    <row r="29" spans="1:9" ht="24" customHeight="1">
      <c r="A29" s="2"/>
      <c r="B29" s="3"/>
      <c r="C29" s="1"/>
      <c r="D29" s="1"/>
      <c r="E29" s="1"/>
      <c r="F29" s="1"/>
      <c r="G29" s="1"/>
      <c r="H29" s="1"/>
      <c r="I29" s="1"/>
    </row>
    <row r="30" spans="1:9" ht="24" customHeight="1">
      <c r="A30" s="2"/>
      <c r="B30" s="2"/>
      <c r="C30" s="1"/>
      <c r="D30" s="1"/>
      <c r="E30" s="1"/>
      <c r="F30" s="1"/>
      <c r="G30" s="1"/>
      <c r="H30" s="1"/>
      <c r="I30" s="1"/>
    </row>
    <row r="31" spans="1:7" ht="24" customHeight="1">
      <c r="A31" s="1"/>
      <c r="B31" s="1"/>
      <c r="C31" s="1"/>
      <c r="D31" s="1"/>
      <c r="E31" s="1"/>
      <c r="F31" s="1"/>
      <c r="G31" s="1"/>
    </row>
    <row r="32" spans="1:7" ht="24" customHeight="1">
      <c r="A32" s="1"/>
      <c r="B32" s="1"/>
      <c r="C32" s="1"/>
      <c r="D32" s="1"/>
      <c r="E32" s="1"/>
      <c r="F32" s="1"/>
      <c r="G32" s="1"/>
    </row>
    <row r="33" spans="1:7" ht="24" customHeight="1">
      <c r="A33" s="1"/>
      <c r="B33" s="1"/>
      <c r="C33" s="1"/>
      <c r="D33" s="1"/>
      <c r="E33" s="1"/>
      <c r="F33" s="1"/>
      <c r="G33" s="1"/>
    </row>
    <row r="34" ht="19.5" customHeight="1"/>
    <row r="35" ht="24" customHeight="1"/>
    <row r="36" ht="19.5" customHeight="1"/>
    <row r="37" ht="19.5" customHeight="1"/>
    <row r="38" ht="19.5" customHeight="1"/>
    <row r="39" ht="19.5" customHeight="1"/>
    <row r="40" ht="19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</sheetData>
  <sheetProtection/>
  <mergeCells count="1">
    <mergeCell ref="A2:J2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Normal="75" zoomScaleSheetLayoutView="100" zoomScalePageLayoutView="0" workbookViewId="0" topLeftCell="A1">
      <selection activeCell="J12" sqref="J12"/>
    </sheetView>
  </sheetViews>
  <sheetFormatPr defaultColWidth="9.00390625" defaultRowHeight="13.5"/>
  <cols>
    <col min="1" max="1" width="9.875" style="0" customWidth="1"/>
    <col min="2" max="17" width="7.75390625" style="0" customWidth="1"/>
    <col min="18" max="18" width="9.625" style="0" customWidth="1"/>
  </cols>
  <sheetData>
    <row r="1" spans="1:16" ht="24" customHeight="1">
      <c r="A1" s="283" t="s">
        <v>132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8"/>
    </row>
    <row r="2" spans="1:16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77"/>
    </row>
    <row r="3" spans="1:17" ht="19.5" customHeight="1">
      <c r="A3" s="222" t="s">
        <v>50</v>
      </c>
      <c r="B3" s="289" t="s">
        <v>117</v>
      </c>
      <c r="C3" s="290"/>
      <c r="D3" s="291" t="s">
        <v>118</v>
      </c>
      <c r="E3" s="291"/>
      <c r="F3" s="289" t="s">
        <v>119</v>
      </c>
      <c r="G3" s="290"/>
      <c r="H3" s="292" t="s">
        <v>120</v>
      </c>
      <c r="I3" s="293"/>
      <c r="J3" s="289" t="s">
        <v>121</v>
      </c>
      <c r="K3" s="290"/>
      <c r="L3" s="289" t="s">
        <v>122</v>
      </c>
      <c r="M3" s="290"/>
      <c r="N3" s="289" t="s">
        <v>123</v>
      </c>
      <c r="O3" s="290"/>
      <c r="P3" s="269" t="s">
        <v>124</v>
      </c>
      <c r="Q3" s="164"/>
    </row>
    <row r="4" spans="1:17" ht="26.25" customHeight="1">
      <c r="A4" s="223" t="s">
        <v>43</v>
      </c>
      <c r="B4" s="219" t="s">
        <v>1</v>
      </c>
      <c r="C4" s="220" t="s">
        <v>133</v>
      </c>
      <c r="D4" s="219" t="s">
        <v>1</v>
      </c>
      <c r="E4" s="221" t="s">
        <v>133</v>
      </c>
      <c r="F4" s="219" t="s">
        <v>1</v>
      </c>
      <c r="G4" s="220" t="s">
        <v>133</v>
      </c>
      <c r="H4" s="219" t="s">
        <v>1</v>
      </c>
      <c r="I4" s="220" t="s">
        <v>133</v>
      </c>
      <c r="J4" s="219" t="s">
        <v>1</v>
      </c>
      <c r="K4" s="220" t="s">
        <v>133</v>
      </c>
      <c r="L4" s="219" t="s">
        <v>1</v>
      </c>
      <c r="M4" s="220" t="s">
        <v>133</v>
      </c>
      <c r="N4" s="219" t="s">
        <v>1</v>
      </c>
      <c r="O4" s="220" t="s">
        <v>133</v>
      </c>
      <c r="P4" s="219" t="s">
        <v>1</v>
      </c>
      <c r="Q4" s="220" t="s">
        <v>133</v>
      </c>
    </row>
    <row r="5" spans="1:17" ht="22.5" customHeight="1">
      <c r="A5" s="224" t="s">
        <v>97</v>
      </c>
      <c r="B5" s="216">
        <v>4</v>
      </c>
      <c r="C5" s="217">
        <v>4</v>
      </c>
      <c r="D5" s="216">
        <v>4</v>
      </c>
      <c r="E5" s="218">
        <v>4</v>
      </c>
      <c r="F5" s="216">
        <v>4</v>
      </c>
      <c r="G5" s="217">
        <v>4</v>
      </c>
      <c r="H5" s="216">
        <v>1</v>
      </c>
      <c r="I5" s="217">
        <v>1</v>
      </c>
      <c r="J5" s="216">
        <v>4</v>
      </c>
      <c r="K5" s="217">
        <v>4</v>
      </c>
      <c r="L5" s="216">
        <v>4</v>
      </c>
      <c r="M5" s="217">
        <v>4</v>
      </c>
      <c r="N5" s="216">
        <v>4</v>
      </c>
      <c r="O5" s="217">
        <v>4</v>
      </c>
      <c r="P5" s="216">
        <v>4</v>
      </c>
      <c r="Q5" s="217">
        <v>4</v>
      </c>
    </row>
    <row r="6" spans="1:17" ht="22.5" customHeight="1">
      <c r="A6" s="209">
        <v>42111</v>
      </c>
      <c r="B6" s="233" t="s">
        <v>102</v>
      </c>
      <c r="C6" s="234" t="s">
        <v>102</v>
      </c>
      <c r="D6" s="233" t="s">
        <v>102</v>
      </c>
      <c r="E6" s="234" t="s">
        <v>102</v>
      </c>
      <c r="F6" s="258" t="s">
        <v>102</v>
      </c>
      <c r="G6" s="259" t="s">
        <v>102</v>
      </c>
      <c r="H6" s="233" t="s">
        <v>102</v>
      </c>
      <c r="I6" s="234" t="s">
        <v>102</v>
      </c>
      <c r="J6" s="233" t="s">
        <v>102</v>
      </c>
      <c r="K6" s="234" t="s">
        <v>102</v>
      </c>
      <c r="L6" s="233" t="s">
        <v>102</v>
      </c>
      <c r="M6" s="234" t="s">
        <v>102</v>
      </c>
      <c r="N6" s="233" t="s">
        <v>102</v>
      </c>
      <c r="O6" s="234" t="s">
        <v>102</v>
      </c>
      <c r="P6" s="233" t="s">
        <v>102</v>
      </c>
      <c r="Q6" s="234" t="s">
        <v>102</v>
      </c>
    </row>
    <row r="7" spans="1:17" ht="22.5" customHeight="1">
      <c r="A7" s="210"/>
      <c r="B7" s="233"/>
      <c r="C7" s="234"/>
      <c r="D7" s="233"/>
      <c r="E7" s="234"/>
      <c r="F7" s="260"/>
      <c r="G7" s="261"/>
      <c r="H7" s="233"/>
      <c r="I7" s="234"/>
      <c r="J7" s="233"/>
      <c r="K7" s="234"/>
      <c r="L7" s="233"/>
      <c r="M7" s="234"/>
      <c r="N7" s="233"/>
      <c r="O7" s="234"/>
      <c r="P7" s="233"/>
      <c r="Q7" s="234"/>
    </row>
    <row r="8" spans="1:17" ht="22.5" customHeight="1">
      <c r="A8" s="210"/>
      <c r="B8" s="233"/>
      <c r="C8" s="234"/>
      <c r="D8" s="233"/>
      <c r="E8" s="234"/>
      <c r="F8" s="260"/>
      <c r="G8" s="261"/>
      <c r="H8" s="233"/>
      <c r="I8" s="234"/>
      <c r="J8" s="233"/>
      <c r="K8" s="234"/>
      <c r="L8" s="233"/>
      <c r="M8" s="234"/>
      <c r="N8" s="233"/>
      <c r="O8" s="234"/>
      <c r="P8" s="233"/>
      <c r="Q8" s="234"/>
    </row>
    <row r="9" spans="1:17" ht="22.5" customHeight="1">
      <c r="A9" s="210">
        <v>42194</v>
      </c>
      <c r="B9" s="233" t="s">
        <v>102</v>
      </c>
      <c r="C9" s="234" t="s">
        <v>102</v>
      </c>
      <c r="D9" s="233" t="s">
        <v>102</v>
      </c>
      <c r="E9" s="234" t="s">
        <v>102</v>
      </c>
      <c r="F9" s="260" t="s">
        <v>102</v>
      </c>
      <c r="G9" s="261" t="s">
        <v>102</v>
      </c>
      <c r="H9" s="233"/>
      <c r="I9" s="234"/>
      <c r="J9" s="233" t="s">
        <v>102</v>
      </c>
      <c r="K9" s="234" t="s">
        <v>102</v>
      </c>
      <c r="L9" s="233" t="s">
        <v>102</v>
      </c>
      <c r="M9" s="234" t="s">
        <v>102</v>
      </c>
      <c r="N9" s="233" t="s">
        <v>102</v>
      </c>
      <c r="O9" s="234" t="s">
        <v>102</v>
      </c>
      <c r="P9" s="233" t="s">
        <v>102</v>
      </c>
      <c r="Q9" s="234" t="s">
        <v>102</v>
      </c>
    </row>
    <row r="10" spans="1:17" ht="22.5" customHeight="1">
      <c r="A10" s="210"/>
      <c r="B10" s="233"/>
      <c r="C10" s="234"/>
      <c r="D10" s="233"/>
      <c r="E10" s="234"/>
      <c r="F10" s="260"/>
      <c r="G10" s="261"/>
      <c r="H10" s="233"/>
      <c r="I10" s="234"/>
      <c r="J10" s="233"/>
      <c r="K10" s="234"/>
      <c r="L10" s="233"/>
      <c r="M10" s="234"/>
      <c r="N10" s="233"/>
      <c r="O10" s="234"/>
      <c r="P10" s="233"/>
      <c r="Q10" s="234"/>
    </row>
    <row r="11" spans="1:17" ht="22.5" customHeight="1">
      <c r="A11" s="210"/>
      <c r="B11" s="233"/>
      <c r="C11" s="234"/>
      <c r="D11" s="233"/>
      <c r="E11" s="234"/>
      <c r="F11" s="260"/>
      <c r="G11" s="261"/>
      <c r="H11" s="233"/>
      <c r="I11" s="234"/>
      <c r="J11" s="233"/>
      <c r="K11" s="234"/>
      <c r="L11" s="233"/>
      <c r="M11" s="234"/>
      <c r="N11" s="233"/>
      <c r="O11" s="234"/>
      <c r="P11" s="233"/>
      <c r="Q11" s="234"/>
    </row>
    <row r="12" spans="1:17" ht="22.5" customHeight="1">
      <c r="A12" s="210">
        <v>42285</v>
      </c>
      <c r="B12" s="233" t="s">
        <v>102</v>
      </c>
      <c r="C12" s="234" t="s">
        <v>102</v>
      </c>
      <c r="D12" s="233" t="s">
        <v>102</v>
      </c>
      <c r="E12" s="234" t="s">
        <v>102</v>
      </c>
      <c r="F12" s="260" t="s">
        <v>102</v>
      </c>
      <c r="G12" s="261" t="s">
        <v>102</v>
      </c>
      <c r="H12" s="233"/>
      <c r="I12" s="234"/>
      <c r="J12" s="233" t="s">
        <v>102</v>
      </c>
      <c r="K12" s="234" t="s">
        <v>102</v>
      </c>
      <c r="L12" s="233" t="s">
        <v>102</v>
      </c>
      <c r="M12" s="234" t="s">
        <v>102</v>
      </c>
      <c r="N12" s="233" t="s">
        <v>102</v>
      </c>
      <c r="O12" s="234" t="s">
        <v>102</v>
      </c>
      <c r="P12" s="233" t="s">
        <v>102</v>
      </c>
      <c r="Q12" s="234" t="s">
        <v>102</v>
      </c>
    </row>
    <row r="13" spans="1:17" ht="22.5" customHeight="1">
      <c r="A13" s="210"/>
      <c r="B13" s="233"/>
      <c r="C13" s="234"/>
      <c r="D13" s="233"/>
      <c r="E13" s="234"/>
      <c r="F13" s="260"/>
      <c r="G13" s="261"/>
      <c r="H13" s="233"/>
      <c r="I13" s="234"/>
      <c r="J13" s="233"/>
      <c r="K13" s="234"/>
      <c r="L13" s="233"/>
      <c r="M13" s="234"/>
      <c r="N13" s="233"/>
      <c r="O13" s="234"/>
      <c r="P13" s="233"/>
      <c r="Q13" s="234"/>
    </row>
    <row r="14" spans="1:17" ht="22.5" customHeight="1">
      <c r="A14" s="210"/>
      <c r="B14" s="233"/>
      <c r="C14" s="234"/>
      <c r="D14" s="233"/>
      <c r="E14" s="234"/>
      <c r="F14" s="260"/>
      <c r="G14" s="261"/>
      <c r="H14" s="233"/>
      <c r="I14" s="234"/>
      <c r="J14" s="233"/>
      <c r="K14" s="234"/>
      <c r="L14" s="233"/>
      <c r="M14" s="234"/>
      <c r="N14" s="233"/>
      <c r="O14" s="234"/>
      <c r="P14" s="233"/>
      <c r="Q14" s="234"/>
    </row>
    <row r="15" spans="1:17" ht="22.5" customHeight="1">
      <c r="A15" s="215">
        <v>42376</v>
      </c>
      <c r="B15" s="233" t="s">
        <v>102</v>
      </c>
      <c r="C15" s="234" t="s">
        <v>102</v>
      </c>
      <c r="D15" s="233" t="s">
        <v>102</v>
      </c>
      <c r="E15" s="234" t="s">
        <v>102</v>
      </c>
      <c r="F15" s="260" t="s">
        <v>102</v>
      </c>
      <c r="G15" s="261" t="s">
        <v>102</v>
      </c>
      <c r="H15" s="233"/>
      <c r="I15" s="234"/>
      <c r="J15" s="233" t="s">
        <v>102</v>
      </c>
      <c r="K15" s="234" t="s">
        <v>102</v>
      </c>
      <c r="L15" s="233" t="s">
        <v>102</v>
      </c>
      <c r="M15" s="234" t="s">
        <v>102</v>
      </c>
      <c r="N15" s="233" t="s">
        <v>102</v>
      </c>
      <c r="O15" s="234" t="s">
        <v>102</v>
      </c>
      <c r="P15" s="233" t="s">
        <v>102</v>
      </c>
      <c r="Q15" s="234" t="s">
        <v>102</v>
      </c>
    </row>
    <row r="16" spans="1:17" ht="22.5" customHeight="1">
      <c r="A16" s="215"/>
      <c r="B16" s="233"/>
      <c r="C16" s="234"/>
      <c r="D16" s="233"/>
      <c r="E16" s="234"/>
      <c r="F16" s="233"/>
      <c r="G16" s="234"/>
      <c r="H16" s="233"/>
      <c r="I16" s="234"/>
      <c r="J16" s="233"/>
      <c r="K16" s="234"/>
      <c r="L16" s="233"/>
      <c r="M16" s="234"/>
      <c r="N16" s="233"/>
      <c r="O16" s="234"/>
      <c r="P16" s="233"/>
      <c r="Q16" s="234"/>
    </row>
    <row r="17" spans="1:17" ht="22.5" customHeight="1">
      <c r="A17" s="214"/>
      <c r="B17" s="231"/>
      <c r="C17" s="232"/>
      <c r="D17" s="231"/>
      <c r="E17" s="232"/>
      <c r="F17" s="231"/>
      <c r="G17" s="232"/>
      <c r="H17" s="231"/>
      <c r="I17" s="232"/>
      <c r="J17" s="231"/>
      <c r="K17" s="232"/>
      <c r="L17" s="231"/>
      <c r="M17" s="232"/>
      <c r="N17" s="231"/>
      <c r="O17" s="232"/>
      <c r="P17" s="231"/>
      <c r="Q17" s="232"/>
    </row>
    <row r="18" spans="1:15" ht="24" customHeight="1">
      <c r="A18" s="2"/>
      <c r="B18" s="1"/>
      <c r="C18" s="1"/>
      <c r="D18" s="1"/>
      <c r="E18" s="1"/>
      <c r="F18" s="205"/>
      <c r="G18" s="205"/>
      <c r="H18" s="1"/>
      <c r="I18" s="1"/>
      <c r="J18" s="1"/>
      <c r="K18" s="1"/>
      <c r="L18" s="1"/>
      <c r="M18" s="1"/>
      <c r="N18" s="1"/>
      <c r="O18" s="1"/>
    </row>
    <row r="19" spans="1:17" ht="20.25" customHeight="1">
      <c r="A19" s="206" t="s">
        <v>50</v>
      </c>
      <c r="B19" s="289" t="s">
        <v>117</v>
      </c>
      <c r="C19" s="290"/>
      <c r="D19" s="291" t="s">
        <v>118</v>
      </c>
      <c r="E19" s="291"/>
      <c r="F19" s="289" t="s">
        <v>119</v>
      </c>
      <c r="G19" s="290"/>
      <c r="H19" s="292"/>
      <c r="I19" s="293"/>
      <c r="J19" s="289" t="s">
        <v>121</v>
      </c>
      <c r="K19" s="290"/>
      <c r="L19" s="289" t="s">
        <v>122</v>
      </c>
      <c r="M19" s="290"/>
      <c r="N19" s="289" t="s">
        <v>123</v>
      </c>
      <c r="O19" s="290"/>
      <c r="P19" s="289" t="s">
        <v>124</v>
      </c>
      <c r="Q19" s="290"/>
    </row>
    <row r="20" spans="1:17" ht="26.25" customHeight="1">
      <c r="A20" s="207" t="s">
        <v>43</v>
      </c>
      <c r="B20" s="225" t="s">
        <v>134</v>
      </c>
      <c r="C20" s="226" t="s">
        <v>135</v>
      </c>
      <c r="D20" s="225" t="s">
        <v>136</v>
      </c>
      <c r="E20" s="226" t="s">
        <v>135</v>
      </c>
      <c r="F20" s="225" t="s">
        <v>136</v>
      </c>
      <c r="G20" s="226" t="s">
        <v>135</v>
      </c>
      <c r="H20" s="225"/>
      <c r="I20" s="226"/>
      <c r="J20" s="225" t="s">
        <v>136</v>
      </c>
      <c r="K20" s="226" t="s">
        <v>135</v>
      </c>
      <c r="L20" s="225" t="s">
        <v>136</v>
      </c>
      <c r="M20" s="226" t="s">
        <v>135</v>
      </c>
      <c r="N20" s="225" t="s">
        <v>136</v>
      </c>
      <c r="O20" s="226" t="s">
        <v>135</v>
      </c>
      <c r="P20" s="225" t="s">
        <v>136</v>
      </c>
      <c r="Q20" s="226" t="s">
        <v>135</v>
      </c>
    </row>
    <row r="21" spans="1:17" ht="23.25" customHeight="1">
      <c r="A21" s="208" t="s">
        <v>97</v>
      </c>
      <c r="B21" s="227">
        <v>1</v>
      </c>
      <c r="C21" s="228">
        <v>1</v>
      </c>
      <c r="D21" s="227">
        <v>1</v>
      </c>
      <c r="E21" s="228">
        <v>1</v>
      </c>
      <c r="F21" s="227">
        <v>1</v>
      </c>
      <c r="G21" s="228">
        <v>1</v>
      </c>
      <c r="H21" s="227"/>
      <c r="I21" s="228"/>
      <c r="J21" s="227">
        <v>1</v>
      </c>
      <c r="K21" s="228">
        <v>1</v>
      </c>
      <c r="L21" s="227">
        <v>1</v>
      </c>
      <c r="M21" s="228">
        <v>1</v>
      </c>
      <c r="N21" s="227">
        <v>1</v>
      </c>
      <c r="O21" s="228">
        <v>1</v>
      </c>
      <c r="P21" s="227">
        <v>1</v>
      </c>
      <c r="Q21" s="228">
        <v>1</v>
      </c>
    </row>
    <row r="22" spans="1:17" ht="21.75" customHeight="1">
      <c r="A22" s="235" t="s">
        <v>183</v>
      </c>
      <c r="B22" s="211"/>
      <c r="C22" s="212"/>
      <c r="D22" s="211"/>
      <c r="E22" s="213"/>
      <c r="F22" s="211"/>
      <c r="G22" s="212"/>
      <c r="H22" s="211"/>
      <c r="I22" s="212"/>
      <c r="J22" s="211"/>
      <c r="K22" s="212"/>
      <c r="L22" s="211">
        <v>0</v>
      </c>
      <c r="M22" s="212">
        <v>0</v>
      </c>
      <c r="N22" s="211">
        <v>0</v>
      </c>
      <c r="O22" s="212">
        <v>0</v>
      </c>
      <c r="P22" s="211">
        <v>0</v>
      </c>
      <c r="Q22" s="279">
        <v>0</v>
      </c>
    </row>
    <row r="23" spans="1:17" ht="21.75" customHeight="1">
      <c r="A23" s="274" t="s">
        <v>184</v>
      </c>
      <c r="B23" s="275">
        <v>0</v>
      </c>
      <c r="C23" s="276">
        <v>0</v>
      </c>
      <c r="D23" s="275">
        <v>0</v>
      </c>
      <c r="E23" s="277">
        <v>0</v>
      </c>
      <c r="F23" s="275">
        <v>0</v>
      </c>
      <c r="G23" s="276">
        <v>0</v>
      </c>
      <c r="H23" s="275"/>
      <c r="I23" s="276"/>
      <c r="J23" s="275"/>
      <c r="K23" s="276"/>
      <c r="L23" s="275"/>
      <c r="M23" s="276"/>
      <c r="N23" s="275"/>
      <c r="O23" s="276"/>
      <c r="P23" s="275"/>
      <c r="Q23" s="278"/>
    </row>
    <row r="24" spans="1:17" ht="21.75" customHeight="1">
      <c r="A24" s="214" t="s">
        <v>187</v>
      </c>
      <c r="B24" s="263"/>
      <c r="C24" s="264"/>
      <c r="D24" s="263"/>
      <c r="E24" s="265"/>
      <c r="F24" s="263"/>
      <c r="G24" s="264"/>
      <c r="H24" s="263"/>
      <c r="I24" s="264"/>
      <c r="J24" s="263">
        <v>0</v>
      </c>
      <c r="K24" s="264">
        <v>0</v>
      </c>
      <c r="L24" s="263"/>
      <c r="M24" s="264"/>
      <c r="N24" s="263"/>
      <c r="O24" s="264"/>
      <c r="P24" s="263"/>
      <c r="Q24" s="266"/>
    </row>
    <row r="25" spans="1:17" ht="21.75" customHeight="1">
      <c r="A25" s="271"/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3"/>
    </row>
    <row r="26" spans="1:15" ht="24" customHeight="1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4" customHeight="1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24" customHeight="1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4" customHeight="1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4" customHeight="1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1" ht="24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24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24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ht="19.5" customHeight="1"/>
    <row r="35" ht="24" customHeight="1"/>
    <row r="36" ht="19.5" customHeight="1"/>
    <row r="37" ht="19.5" customHeight="1"/>
    <row r="38" ht="19.5" customHeight="1"/>
    <row r="39" ht="19.5" customHeight="1"/>
    <row r="40" ht="19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</sheetData>
  <sheetProtection/>
  <mergeCells count="17">
    <mergeCell ref="A1:P1"/>
    <mergeCell ref="B3:C3"/>
    <mergeCell ref="D3:E3"/>
    <mergeCell ref="F3:G3"/>
    <mergeCell ref="J3:K3"/>
    <mergeCell ref="L3:M3"/>
    <mergeCell ref="N3:O3"/>
    <mergeCell ref="H3:I3"/>
    <mergeCell ref="J19:K19"/>
    <mergeCell ref="L19:M19"/>
    <mergeCell ref="N19:O19"/>
    <mergeCell ref="P19:Q19"/>
    <mergeCell ref="B19:C19"/>
    <mergeCell ref="D19:E19"/>
    <mergeCell ref="F19:G19"/>
    <mergeCell ref="H19:I19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scale="97" r:id="rId3"/>
  <headerFooter alignWithMargins="0">
    <oddHeader>&amp;R&amp;F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zoomScale="75" zoomScaleNormal="75" zoomScalePageLayoutView="0" workbookViewId="0" topLeftCell="A1">
      <selection activeCell="D4" sqref="D4"/>
    </sheetView>
  </sheetViews>
  <sheetFormatPr defaultColWidth="9.00390625" defaultRowHeight="13.5"/>
  <cols>
    <col min="1" max="1" width="3.625" style="0" customWidth="1"/>
    <col min="2" max="2" width="1.625" style="0" customWidth="1"/>
    <col min="3" max="3" width="31.625" style="0" customWidth="1"/>
    <col min="4" max="17" width="11.125" style="0" customWidth="1"/>
    <col min="18" max="18" width="13.625" style="0" customWidth="1"/>
  </cols>
  <sheetData>
    <row r="1" spans="1:18" ht="24" customHeight="1">
      <c r="A1" s="4"/>
      <c r="B1" s="5"/>
      <c r="C1" s="79" t="s">
        <v>101</v>
      </c>
      <c r="D1" s="229">
        <v>14.7</v>
      </c>
      <c r="E1" s="229">
        <v>22.9</v>
      </c>
      <c r="F1" s="229">
        <v>25.4</v>
      </c>
      <c r="G1" s="229">
        <v>25.2</v>
      </c>
      <c r="H1" s="229">
        <v>33.1</v>
      </c>
      <c r="I1" s="229">
        <v>25.3</v>
      </c>
      <c r="J1" s="229">
        <v>22.3</v>
      </c>
      <c r="K1" s="229">
        <v>16.7</v>
      </c>
      <c r="L1" s="229">
        <v>12.1</v>
      </c>
      <c r="M1" s="229">
        <v>9.8</v>
      </c>
      <c r="N1" s="229">
        <v>8.1</v>
      </c>
      <c r="O1" s="229">
        <v>11.3</v>
      </c>
      <c r="P1" s="229">
        <f>MAX(D1:O1)</f>
        <v>33.1</v>
      </c>
      <c r="Q1" s="229">
        <f>MIN(D1:O1)</f>
        <v>8.1</v>
      </c>
      <c r="R1" s="229">
        <f>AVERAGE(D1:O1)</f>
        <v>18.908333333333335</v>
      </c>
    </row>
    <row r="2" spans="1:18" ht="13.5" customHeight="1">
      <c r="A2" s="9"/>
      <c r="B2" s="10"/>
      <c r="C2" s="11"/>
      <c r="D2" s="170">
        <v>42111</v>
      </c>
      <c r="E2" s="171">
        <v>42132</v>
      </c>
      <c r="F2" s="171">
        <v>42166</v>
      </c>
      <c r="G2" s="171">
        <v>42194</v>
      </c>
      <c r="H2" s="171">
        <v>42223</v>
      </c>
      <c r="I2" s="171">
        <v>42257</v>
      </c>
      <c r="J2" s="171">
        <v>42285</v>
      </c>
      <c r="K2" s="171" t="s">
        <v>185</v>
      </c>
      <c r="L2" s="171" t="s">
        <v>186</v>
      </c>
      <c r="M2" s="171">
        <v>42376</v>
      </c>
      <c r="N2" s="171">
        <v>42410</v>
      </c>
      <c r="O2" s="199">
        <v>42439</v>
      </c>
      <c r="P2" s="83" t="s">
        <v>114</v>
      </c>
      <c r="Q2" s="12" t="s">
        <v>115</v>
      </c>
      <c r="R2" s="84" t="s">
        <v>116</v>
      </c>
    </row>
    <row r="3" spans="1:18" ht="13.5" customHeight="1">
      <c r="A3" s="80">
        <v>1</v>
      </c>
      <c r="B3" s="81" t="s">
        <v>53</v>
      </c>
      <c r="C3" s="82" t="s">
        <v>0</v>
      </c>
      <c r="D3" s="280">
        <v>0</v>
      </c>
      <c r="E3" s="121">
        <v>0</v>
      </c>
      <c r="F3" s="121">
        <v>0</v>
      </c>
      <c r="G3" s="121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21">
        <v>0</v>
      </c>
      <c r="O3" s="15">
        <v>0</v>
      </c>
      <c r="P3" s="16">
        <f>MAX(D3:O3)</f>
        <v>0</v>
      </c>
      <c r="Q3" s="17">
        <f>MIN(D3:O3)</f>
        <v>0</v>
      </c>
      <c r="R3" s="18">
        <f>AVERAGE(D3:O3)</f>
        <v>0</v>
      </c>
    </row>
    <row r="4" spans="1:18" ht="13.5" customHeight="1">
      <c r="A4" s="19">
        <f aca="true" t="shared" si="0" ref="A4:A53">A3+1</f>
        <v>2</v>
      </c>
      <c r="B4" s="20" t="s">
        <v>53</v>
      </c>
      <c r="C4" s="21" t="s">
        <v>1</v>
      </c>
      <c r="D4" s="85" t="s">
        <v>141</v>
      </c>
      <c r="E4" s="22" t="s">
        <v>141</v>
      </c>
      <c r="F4" s="22" t="s">
        <v>141</v>
      </c>
      <c r="G4" s="22" t="s">
        <v>141</v>
      </c>
      <c r="H4" s="22" t="s">
        <v>141</v>
      </c>
      <c r="I4" s="22" t="s">
        <v>141</v>
      </c>
      <c r="J4" s="22" t="s">
        <v>141</v>
      </c>
      <c r="K4" s="22" t="s">
        <v>141</v>
      </c>
      <c r="L4" s="22" t="s">
        <v>141</v>
      </c>
      <c r="M4" s="22" t="s">
        <v>141</v>
      </c>
      <c r="N4" s="22" t="s">
        <v>141</v>
      </c>
      <c r="O4" s="22" t="s">
        <v>141</v>
      </c>
      <c r="P4" s="23"/>
      <c r="Q4" s="22"/>
      <c r="R4" s="24" t="s">
        <v>102</v>
      </c>
    </row>
    <row r="5" spans="1:18" ht="13.5" customHeight="1">
      <c r="A5" s="19">
        <f t="shared" si="0"/>
        <v>3</v>
      </c>
      <c r="B5" s="20" t="s">
        <v>53</v>
      </c>
      <c r="C5" s="21" t="s">
        <v>2</v>
      </c>
      <c r="D5" s="86"/>
      <c r="E5" s="25"/>
      <c r="F5" s="25"/>
      <c r="G5" s="25"/>
      <c r="H5" s="230" t="s">
        <v>142</v>
      </c>
      <c r="I5" s="25"/>
      <c r="J5" s="25"/>
      <c r="K5" s="230"/>
      <c r="L5" s="25"/>
      <c r="M5" s="25"/>
      <c r="N5" s="230"/>
      <c r="O5" s="87"/>
      <c r="P5" s="26"/>
      <c r="Q5" s="27"/>
      <c r="R5" s="28" t="str">
        <f aca="true" t="shared" si="1" ref="R5:R10">H5</f>
        <v>0.0003未満</v>
      </c>
    </row>
    <row r="6" spans="1:18" ht="13.5" customHeight="1">
      <c r="A6" s="19">
        <f t="shared" si="0"/>
        <v>4</v>
      </c>
      <c r="B6" s="20" t="s">
        <v>53</v>
      </c>
      <c r="C6" s="21" t="s">
        <v>3</v>
      </c>
      <c r="D6" s="90"/>
      <c r="E6" s="29"/>
      <c r="F6" s="29"/>
      <c r="G6" s="29"/>
      <c r="H6" s="29" t="s">
        <v>143</v>
      </c>
      <c r="I6" s="29"/>
      <c r="J6" s="29"/>
      <c r="K6" s="29"/>
      <c r="L6" s="29"/>
      <c r="M6" s="29"/>
      <c r="N6" s="29"/>
      <c r="O6" s="91"/>
      <c r="P6" s="30"/>
      <c r="Q6" s="31"/>
      <c r="R6" s="32" t="str">
        <f t="shared" si="1"/>
        <v>0.00005未満</v>
      </c>
    </row>
    <row r="7" spans="1:18" ht="13.5" customHeight="1">
      <c r="A7" s="19">
        <f t="shared" si="0"/>
        <v>5</v>
      </c>
      <c r="B7" s="20" t="s">
        <v>53</v>
      </c>
      <c r="C7" s="21" t="s">
        <v>4</v>
      </c>
      <c r="D7" s="86"/>
      <c r="E7" s="25"/>
      <c r="F7" s="25"/>
      <c r="G7" s="25"/>
      <c r="H7" s="25" t="s">
        <v>144</v>
      </c>
      <c r="I7" s="25"/>
      <c r="J7" s="25"/>
      <c r="K7" s="25"/>
      <c r="L7" s="25"/>
      <c r="M7" s="25"/>
      <c r="N7" s="25"/>
      <c r="O7" s="87"/>
      <c r="P7" s="26"/>
      <c r="Q7" s="27"/>
      <c r="R7" s="28" t="str">
        <f t="shared" si="1"/>
        <v>0.001未満</v>
      </c>
    </row>
    <row r="8" spans="1:18" ht="13.5" customHeight="1">
      <c r="A8" s="19">
        <f t="shared" si="0"/>
        <v>6</v>
      </c>
      <c r="B8" s="20" t="s">
        <v>53</v>
      </c>
      <c r="C8" s="21" t="s">
        <v>5</v>
      </c>
      <c r="D8" s="86"/>
      <c r="E8" s="25"/>
      <c r="F8" s="25"/>
      <c r="G8" s="25"/>
      <c r="H8" s="25" t="s">
        <v>144</v>
      </c>
      <c r="I8" s="25"/>
      <c r="J8" s="25"/>
      <c r="K8" s="25"/>
      <c r="L8" s="25"/>
      <c r="M8" s="25"/>
      <c r="N8" s="25"/>
      <c r="O8" s="87"/>
      <c r="P8" s="26"/>
      <c r="Q8" s="27"/>
      <c r="R8" s="28" t="str">
        <f t="shared" si="1"/>
        <v>0.001未満</v>
      </c>
    </row>
    <row r="9" spans="1:18" ht="13.5" customHeight="1">
      <c r="A9" s="19">
        <f t="shared" si="0"/>
        <v>7</v>
      </c>
      <c r="B9" s="20" t="s">
        <v>53</v>
      </c>
      <c r="C9" s="21" t="s">
        <v>6</v>
      </c>
      <c r="D9" s="86"/>
      <c r="E9" s="25"/>
      <c r="F9" s="25"/>
      <c r="G9" s="25"/>
      <c r="H9" s="25" t="s">
        <v>144</v>
      </c>
      <c r="I9" s="25"/>
      <c r="J9" s="25"/>
      <c r="K9" s="25"/>
      <c r="L9" s="25"/>
      <c r="M9" s="25"/>
      <c r="N9" s="25"/>
      <c r="O9" s="87"/>
      <c r="P9" s="26"/>
      <c r="Q9" s="27"/>
      <c r="R9" s="28" t="str">
        <f t="shared" si="1"/>
        <v>0.001未満</v>
      </c>
    </row>
    <row r="10" spans="1:18" ht="13.5" customHeight="1">
      <c r="A10" s="19">
        <f t="shared" si="0"/>
        <v>8</v>
      </c>
      <c r="B10" s="20" t="s">
        <v>53</v>
      </c>
      <c r="C10" s="21" t="s">
        <v>7</v>
      </c>
      <c r="D10" s="86"/>
      <c r="E10" s="25"/>
      <c r="F10" s="25"/>
      <c r="G10" s="25"/>
      <c r="H10" s="25" t="s">
        <v>145</v>
      </c>
      <c r="I10" s="25"/>
      <c r="J10" s="25"/>
      <c r="K10" s="25"/>
      <c r="L10" s="25"/>
      <c r="M10" s="25"/>
      <c r="N10" s="25"/>
      <c r="O10" s="87"/>
      <c r="P10" s="26"/>
      <c r="Q10" s="27"/>
      <c r="R10" s="28" t="str">
        <f t="shared" si="1"/>
        <v>0.005未満</v>
      </c>
    </row>
    <row r="11" spans="1:18" ht="13.5" customHeight="1">
      <c r="A11" s="19">
        <f t="shared" si="0"/>
        <v>9</v>
      </c>
      <c r="B11" s="20"/>
      <c r="C11" s="21" t="s">
        <v>36</v>
      </c>
      <c r="D11" s="86"/>
      <c r="E11" s="25" t="s">
        <v>149</v>
      </c>
      <c r="F11" s="25"/>
      <c r="G11" s="25"/>
      <c r="H11" s="25" t="s">
        <v>149</v>
      </c>
      <c r="I11" s="25"/>
      <c r="J11" s="25"/>
      <c r="K11" s="25" t="s">
        <v>149</v>
      </c>
      <c r="L11" s="25"/>
      <c r="M11" s="25"/>
      <c r="N11" s="25" t="s">
        <v>149</v>
      </c>
      <c r="O11" s="87"/>
      <c r="P11" s="26"/>
      <c r="Q11" s="27"/>
      <c r="R11" s="28" t="s">
        <v>111</v>
      </c>
    </row>
    <row r="12" spans="1:18" ht="13.5" customHeight="1">
      <c r="A12" s="19">
        <f t="shared" si="0"/>
        <v>10</v>
      </c>
      <c r="B12" s="20" t="s">
        <v>53</v>
      </c>
      <c r="C12" s="21" t="s">
        <v>8</v>
      </c>
      <c r="D12" s="86"/>
      <c r="E12" s="25" t="s">
        <v>144</v>
      </c>
      <c r="F12" s="25"/>
      <c r="G12" s="25"/>
      <c r="H12" s="25" t="s">
        <v>144</v>
      </c>
      <c r="I12" s="25"/>
      <c r="J12" s="25"/>
      <c r="K12" s="25" t="s">
        <v>144</v>
      </c>
      <c r="L12" s="25"/>
      <c r="M12" s="25"/>
      <c r="N12" s="25" t="s">
        <v>144</v>
      </c>
      <c r="O12" s="87"/>
      <c r="P12" s="33"/>
      <c r="Q12" s="25"/>
      <c r="R12" s="34" t="s">
        <v>131</v>
      </c>
    </row>
    <row r="13" spans="1:18" ht="13.5" customHeight="1">
      <c r="A13" s="19">
        <f t="shared" si="0"/>
        <v>11</v>
      </c>
      <c r="B13" s="20" t="s">
        <v>53</v>
      </c>
      <c r="C13" s="21" t="s">
        <v>9</v>
      </c>
      <c r="D13" s="96"/>
      <c r="E13" s="270">
        <v>0.17</v>
      </c>
      <c r="F13" s="35"/>
      <c r="G13" s="35"/>
      <c r="H13" s="35">
        <v>0.27</v>
      </c>
      <c r="I13" s="35"/>
      <c r="J13" s="35"/>
      <c r="K13" s="35">
        <v>0.35</v>
      </c>
      <c r="L13" s="35"/>
      <c r="M13" s="35"/>
      <c r="N13" s="35">
        <v>0.35</v>
      </c>
      <c r="O13" s="97"/>
      <c r="P13" s="36">
        <f>MAX(D13:O13)</f>
        <v>0.35</v>
      </c>
      <c r="Q13" s="37">
        <f>MIN(D13:O13)</f>
        <v>0.17</v>
      </c>
      <c r="R13" s="38">
        <f>AVERAGE(D13:O13)</f>
        <v>0.28500000000000003</v>
      </c>
    </row>
    <row r="14" spans="1:18" ht="13.5" customHeight="1">
      <c r="A14" s="19">
        <f t="shared" si="0"/>
        <v>12</v>
      </c>
      <c r="B14" s="20" t="s">
        <v>53</v>
      </c>
      <c r="C14" s="21" t="s">
        <v>10</v>
      </c>
      <c r="D14" s="96"/>
      <c r="E14" s="35"/>
      <c r="F14" s="35"/>
      <c r="G14" s="35"/>
      <c r="H14" s="35" t="s">
        <v>146</v>
      </c>
      <c r="I14" s="35"/>
      <c r="J14" s="35"/>
      <c r="K14" s="35"/>
      <c r="L14" s="35"/>
      <c r="M14" s="35"/>
      <c r="N14" s="35"/>
      <c r="O14" s="97"/>
      <c r="P14" s="36"/>
      <c r="Q14" s="37"/>
      <c r="R14" s="38" t="str">
        <f>H14</f>
        <v>0.08未満</v>
      </c>
    </row>
    <row r="15" spans="1:18" ht="13.5" customHeight="1">
      <c r="A15" s="19">
        <f t="shared" si="0"/>
        <v>13</v>
      </c>
      <c r="B15" s="20" t="s">
        <v>53</v>
      </c>
      <c r="C15" s="21" t="s">
        <v>11</v>
      </c>
      <c r="D15" s="96"/>
      <c r="E15" s="35"/>
      <c r="F15" s="35"/>
      <c r="G15" s="35"/>
      <c r="H15" s="35" t="s">
        <v>147</v>
      </c>
      <c r="I15" s="35"/>
      <c r="J15" s="35"/>
      <c r="K15" s="35"/>
      <c r="L15" s="35"/>
      <c r="M15" s="35"/>
      <c r="N15" s="35"/>
      <c r="O15" s="97"/>
      <c r="P15" s="39"/>
      <c r="Q15" s="35"/>
      <c r="R15" s="40" t="s">
        <v>108</v>
      </c>
    </row>
    <row r="16" spans="1:18" ht="13.5" customHeight="1">
      <c r="A16" s="19">
        <f t="shared" si="0"/>
        <v>14</v>
      </c>
      <c r="B16" s="20" t="s">
        <v>53</v>
      </c>
      <c r="C16" s="21" t="s">
        <v>12</v>
      </c>
      <c r="D16" s="98"/>
      <c r="E16" s="69"/>
      <c r="F16" s="69"/>
      <c r="G16" s="69"/>
      <c r="H16" s="41" t="s">
        <v>148</v>
      </c>
      <c r="I16" s="69"/>
      <c r="J16" s="69"/>
      <c r="K16" s="41"/>
      <c r="L16" s="69"/>
      <c r="M16" s="69"/>
      <c r="N16" s="69"/>
      <c r="O16" s="99"/>
      <c r="P16" s="42"/>
      <c r="Q16" s="43"/>
      <c r="R16" s="44" t="str">
        <f>H16</f>
        <v>0.0002未満</v>
      </c>
    </row>
    <row r="17" spans="1:18" ht="13.5" customHeight="1">
      <c r="A17" s="19">
        <f t="shared" si="0"/>
        <v>15</v>
      </c>
      <c r="B17" s="20" t="s">
        <v>53</v>
      </c>
      <c r="C17" s="21" t="s">
        <v>63</v>
      </c>
      <c r="D17" s="100"/>
      <c r="E17" s="46"/>
      <c r="F17" s="46"/>
      <c r="G17" s="46"/>
      <c r="H17" s="46" t="s">
        <v>145</v>
      </c>
      <c r="I17" s="46"/>
      <c r="J17" s="46"/>
      <c r="K17" s="46"/>
      <c r="L17" s="46"/>
      <c r="M17" s="46"/>
      <c r="N17" s="46"/>
      <c r="O17" s="101"/>
      <c r="P17" s="47"/>
      <c r="Q17" s="46"/>
      <c r="R17" s="48" t="s">
        <v>109</v>
      </c>
    </row>
    <row r="18" spans="1:18" ht="13.5" customHeight="1">
      <c r="A18" s="19">
        <f t="shared" si="0"/>
        <v>16</v>
      </c>
      <c r="B18" s="20" t="s">
        <v>53</v>
      </c>
      <c r="C18" s="21" t="s">
        <v>137</v>
      </c>
      <c r="D18" s="86"/>
      <c r="E18" s="201"/>
      <c r="F18" s="25"/>
      <c r="G18" s="25"/>
      <c r="H18" s="200" t="s">
        <v>149</v>
      </c>
      <c r="I18" s="25"/>
      <c r="J18" s="25"/>
      <c r="K18" s="200"/>
      <c r="L18" s="25"/>
      <c r="M18" s="25"/>
      <c r="N18" s="201"/>
      <c r="O18" s="87"/>
      <c r="P18" s="49"/>
      <c r="Q18" s="50"/>
      <c r="R18" s="204" t="str">
        <f>H18</f>
        <v>0.004未満</v>
      </c>
    </row>
    <row r="19" spans="1:18" ht="13.5" customHeight="1">
      <c r="A19" s="19">
        <f t="shared" si="0"/>
        <v>17</v>
      </c>
      <c r="B19" s="20" t="s">
        <v>53</v>
      </c>
      <c r="C19" s="21" t="s">
        <v>64</v>
      </c>
      <c r="D19" s="100"/>
      <c r="E19" s="46"/>
      <c r="F19" s="46"/>
      <c r="G19" s="46"/>
      <c r="H19" s="46" t="s">
        <v>150</v>
      </c>
      <c r="I19" s="46"/>
      <c r="J19" s="46"/>
      <c r="K19" s="46"/>
      <c r="L19" s="46"/>
      <c r="M19" s="46"/>
      <c r="N19" s="46"/>
      <c r="O19" s="101"/>
      <c r="P19" s="49"/>
      <c r="Q19" s="50"/>
      <c r="R19" s="51" t="str">
        <f>H19</f>
        <v>0.002未満</v>
      </c>
    </row>
    <row r="20" spans="1:18" ht="13.5" customHeight="1">
      <c r="A20" s="19">
        <f t="shared" si="0"/>
        <v>18</v>
      </c>
      <c r="B20" s="20" t="s">
        <v>53</v>
      </c>
      <c r="C20" s="21" t="s">
        <v>65</v>
      </c>
      <c r="D20" s="118"/>
      <c r="E20" s="41"/>
      <c r="F20" s="41"/>
      <c r="G20" s="41"/>
      <c r="H20" s="41" t="s">
        <v>151</v>
      </c>
      <c r="I20" s="41"/>
      <c r="J20" s="41"/>
      <c r="K20" s="41"/>
      <c r="L20" s="41"/>
      <c r="M20" s="41"/>
      <c r="N20" s="41"/>
      <c r="O20" s="119"/>
      <c r="P20" s="42"/>
      <c r="Q20" s="43"/>
      <c r="R20" s="44" t="str">
        <f>H20</f>
        <v>0.0005未満</v>
      </c>
    </row>
    <row r="21" spans="1:18" ht="13.5" customHeight="1">
      <c r="A21" s="19">
        <f t="shared" si="0"/>
        <v>19</v>
      </c>
      <c r="B21" s="20" t="s">
        <v>53</v>
      </c>
      <c r="C21" s="21" t="s">
        <v>66</v>
      </c>
      <c r="D21" s="100"/>
      <c r="E21" s="46"/>
      <c r="F21" s="46"/>
      <c r="G21" s="46"/>
      <c r="H21" s="46" t="s">
        <v>144</v>
      </c>
      <c r="I21" s="46"/>
      <c r="J21" s="46"/>
      <c r="K21" s="46"/>
      <c r="L21" s="46"/>
      <c r="M21" s="46"/>
      <c r="N21" s="46"/>
      <c r="O21" s="101"/>
      <c r="P21" s="49"/>
      <c r="Q21" s="50"/>
      <c r="R21" s="51" t="str">
        <f>H21</f>
        <v>0.001未満</v>
      </c>
    </row>
    <row r="22" spans="1:18" ht="13.5" customHeight="1">
      <c r="A22" s="19">
        <f t="shared" si="0"/>
        <v>20</v>
      </c>
      <c r="B22" s="20" t="s">
        <v>53</v>
      </c>
      <c r="C22" s="21" t="s">
        <v>67</v>
      </c>
      <c r="D22" s="100"/>
      <c r="F22" s="46"/>
      <c r="G22" s="46"/>
      <c r="H22" s="46" t="s">
        <v>144</v>
      </c>
      <c r="I22" s="46"/>
      <c r="J22" s="46"/>
      <c r="K22" s="46"/>
      <c r="L22" s="46"/>
      <c r="M22" s="46"/>
      <c r="O22" s="101"/>
      <c r="P22" s="49"/>
      <c r="Q22" s="50"/>
      <c r="R22" s="51" t="str">
        <f>H22</f>
        <v>0.001未満</v>
      </c>
    </row>
    <row r="23" spans="1:18" ht="13.5" customHeight="1">
      <c r="A23" s="19">
        <f t="shared" si="0"/>
        <v>21</v>
      </c>
      <c r="B23" s="20" t="s">
        <v>53</v>
      </c>
      <c r="C23" s="21" t="s">
        <v>99</v>
      </c>
      <c r="D23" s="45"/>
      <c r="E23" s="46" t="s">
        <v>152</v>
      </c>
      <c r="F23" s="46"/>
      <c r="G23" s="46"/>
      <c r="H23" s="46">
        <v>0.1</v>
      </c>
      <c r="I23" s="46"/>
      <c r="J23" s="46"/>
      <c r="K23" s="46">
        <v>0.07</v>
      </c>
      <c r="L23" s="46"/>
      <c r="M23" s="46"/>
      <c r="N23" s="46" t="s">
        <v>152</v>
      </c>
      <c r="O23" s="101"/>
      <c r="P23" s="36">
        <f>MAX(D23:O23)</f>
        <v>0.1</v>
      </c>
      <c r="Q23" s="202" t="s">
        <v>125</v>
      </c>
      <c r="R23" s="203" t="s">
        <v>125</v>
      </c>
    </row>
    <row r="24" spans="1:18" ht="13.5" customHeight="1">
      <c r="A24" s="19">
        <f t="shared" si="0"/>
        <v>22</v>
      </c>
      <c r="B24" s="20" t="s">
        <v>53</v>
      </c>
      <c r="C24" s="21" t="s">
        <v>28</v>
      </c>
      <c r="D24" s="100"/>
      <c r="E24" s="46" t="s">
        <v>150</v>
      </c>
      <c r="F24" s="46"/>
      <c r="G24" s="46"/>
      <c r="H24" s="46" t="s">
        <v>150</v>
      </c>
      <c r="I24" s="46"/>
      <c r="J24" s="46"/>
      <c r="K24" s="46" t="s">
        <v>150</v>
      </c>
      <c r="L24" s="46"/>
      <c r="M24" s="46"/>
      <c r="N24" s="46" t="s">
        <v>150</v>
      </c>
      <c r="O24" s="101"/>
      <c r="P24" s="47"/>
      <c r="Q24" s="46"/>
      <c r="R24" s="48" t="s">
        <v>110</v>
      </c>
    </row>
    <row r="25" spans="1:18" ht="13.5" customHeight="1">
      <c r="A25" s="19">
        <f t="shared" si="0"/>
        <v>23</v>
      </c>
      <c r="B25" s="20" t="s">
        <v>53</v>
      </c>
      <c r="C25" s="21" t="s">
        <v>68</v>
      </c>
      <c r="D25" s="100"/>
      <c r="E25" s="46">
        <v>0.008</v>
      </c>
      <c r="F25" s="46"/>
      <c r="G25" s="46"/>
      <c r="H25" s="46">
        <v>0.036</v>
      </c>
      <c r="I25" s="46"/>
      <c r="J25" s="46"/>
      <c r="K25" s="46">
        <v>0.016</v>
      </c>
      <c r="L25" s="46"/>
      <c r="M25" s="46"/>
      <c r="N25" s="46">
        <v>0.005</v>
      </c>
      <c r="O25" s="101"/>
      <c r="P25" s="49">
        <f>MAX(D25:O25)</f>
        <v>0.036</v>
      </c>
      <c r="Q25" s="50">
        <f>MIN(D25:O25)</f>
        <v>0.005</v>
      </c>
      <c r="R25" s="51">
        <f>AVERAGE(D25:O25)</f>
        <v>0.01625</v>
      </c>
    </row>
    <row r="26" spans="1:18" ht="13.5" customHeight="1">
      <c r="A26" s="19">
        <f t="shared" si="0"/>
        <v>24</v>
      </c>
      <c r="B26" s="20" t="s">
        <v>53</v>
      </c>
      <c r="C26" s="21" t="s">
        <v>29</v>
      </c>
      <c r="D26" s="100"/>
      <c r="E26" s="46" t="s">
        <v>163</v>
      </c>
      <c r="F26" s="46"/>
      <c r="G26" s="46"/>
      <c r="H26" s="46" t="s">
        <v>163</v>
      </c>
      <c r="I26" s="46"/>
      <c r="J26" s="46"/>
      <c r="K26" s="46" t="s">
        <v>163</v>
      </c>
      <c r="L26" s="46"/>
      <c r="M26" s="46"/>
      <c r="N26" s="46" t="s">
        <v>163</v>
      </c>
      <c r="O26" s="101"/>
      <c r="P26" s="47"/>
      <c r="Q26" s="46"/>
      <c r="R26" s="48" t="s">
        <v>111</v>
      </c>
    </row>
    <row r="27" spans="1:18" ht="13.5" customHeight="1">
      <c r="A27" s="19">
        <f t="shared" si="0"/>
        <v>25</v>
      </c>
      <c r="B27" s="20" t="s">
        <v>53</v>
      </c>
      <c r="C27" s="21" t="s">
        <v>69</v>
      </c>
      <c r="D27" s="100"/>
      <c r="E27" s="46">
        <v>0.002</v>
      </c>
      <c r="F27" s="46"/>
      <c r="G27" s="46"/>
      <c r="H27" s="46">
        <v>0.003</v>
      </c>
      <c r="I27" s="46"/>
      <c r="J27" s="46"/>
      <c r="K27" s="46">
        <v>0.002</v>
      </c>
      <c r="L27" s="46"/>
      <c r="M27" s="46"/>
      <c r="N27" s="46">
        <v>0.003</v>
      </c>
      <c r="O27" s="101"/>
      <c r="P27" s="49">
        <f>MAX(D27:O27)</f>
        <v>0.003</v>
      </c>
      <c r="Q27" s="50">
        <f>MIN(D27:O27)</f>
        <v>0.002</v>
      </c>
      <c r="R27" s="51">
        <f>AVERAGE(D27:O27)</f>
        <v>0.0025</v>
      </c>
    </row>
    <row r="28" spans="1:18" ht="13.5" customHeight="1">
      <c r="A28" s="19">
        <f t="shared" si="0"/>
        <v>26</v>
      </c>
      <c r="B28" s="20" t="s">
        <v>53</v>
      </c>
      <c r="C28" s="21" t="s">
        <v>30</v>
      </c>
      <c r="D28" s="100"/>
      <c r="E28" s="46" t="s">
        <v>144</v>
      </c>
      <c r="F28" s="46"/>
      <c r="G28" s="46"/>
      <c r="H28" s="46" t="s">
        <v>144</v>
      </c>
      <c r="I28" s="46"/>
      <c r="J28" s="46"/>
      <c r="K28" s="46" t="s">
        <v>144</v>
      </c>
      <c r="L28" s="46"/>
      <c r="M28" s="46"/>
      <c r="N28" s="46" t="s">
        <v>144</v>
      </c>
      <c r="O28" s="101"/>
      <c r="P28" s="47"/>
      <c r="Q28" s="46"/>
      <c r="R28" s="48" t="s">
        <v>112</v>
      </c>
    </row>
    <row r="29" spans="1:18" ht="13.5" customHeight="1">
      <c r="A29" s="19">
        <f t="shared" si="0"/>
        <v>27</v>
      </c>
      <c r="B29" s="20" t="s">
        <v>53</v>
      </c>
      <c r="C29" s="21" t="s">
        <v>31</v>
      </c>
      <c r="D29" s="100"/>
      <c r="E29" s="46">
        <v>0.016</v>
      </c>
      <c r="F29" s="46"/>
      <c r="G29" s="46"/>
      <c r="H29" s="46">
        <v>0.053</v>
      </c>
      <c r="I29" s="46"/>
      <c r="J29" s="46"/>
      <c r="K29" s="46">
        <v>0.026</v>
      </c>
      <c r="L29" s="46"/>
      <c r="M29" s="46"/>
      <c r="N29" s="46">
        <v>0.013</v>
      </c>
      <c r="O29" s="101"/>
      <c r="P29" s="49">
        <f>MAX(D29:O29)</f>
        <v>0.053</v>
      </c>
      <c r="Q29" s="50">
        <f>MIN(D29:O29)</f>
        <v>0.013</v>
      </c>
      <c r="R29" s="51">
        <f>AVERAGE(D29:O29)</f>
        <v>0.027</v>
      </c>
    </row>
    <row r="30" spans="1:18" ht="13.5" customHeight="1">
      <c r="A30" s="19">
        <f t="shared" si="0"/>
        <v>28</v>
      </c>
      <c r="B30" s="20" t="s">
        <v>53</v>
      </c>
      <c r="C30" s="21" t="s">
        <v>32</v>
      </c>
      <c r="D30" s="96"/>
      <c r="E30" s="35" t="s">
        <v>163</v>
      </c>
      <c r="F30" s="35"/>
      <c r="G30" s="35"/>
      <c r="H30" s="35">
        <v>0.01</v>
      </c>
      <c r="I30" s="35"/>
      <c r="J30" s="35"/>
      <c r="K30" s="35">
        <v>0.01</v>
      </c>
      <c r="L30" s="35"/>
      <c r="M30" s="35"/>
      <c r="N30" s="35" t="s">
        <v>163</v>
      </c>
      <c r="O30" s="97"/>
      <c r="P30" s="39"/>
      <c r="Q30" s="35"/>
      <c r="R30" s="40" t="s">
        <v>108</v>
      </c>
    </row>
    <row r="31" spans="1:18" ht="13.5" customHeight="1">
      <c r="A31" s="19">
        <f t="shared" si="0"/>
        <v>29</v>
      </c>
      <c r="B31" s="20" t="s">
        <v>53</v>
      </c>
      <c r="C31" s="21" t="s">
        <v>70</v>
      </c>
      <c r="D31" s="100"/>
      <c r="E31" s="46">
        <v>0.006</v>
      </c>
      <c r="F31" s="46"/>
      <c r="G31" s="46"/>
      <c r="H31" s="46">
        <v>0.014</v>
      </c>
      <c r="I31" s="46"/>
      <c r="J31" s="46"/>
      <c r="K31" s="46">
        <v>0.008</v>
      </c>
      <c r="L31" s="46"/>
      <c r="M31" s="46"/>
      <c r="N31" s="46">
        <v>0.005</v>
      </c>
      <c r="O31" s="101"/>
      <c r="P31" s="49">
        <f>MAX(D31:O31)</f>
        <v>0.014</v>
      </c>
      <c r="Q31" s="50">
        <f>MIN(D31:O31)</f>
        <v>0.005</v>
      </c>
      <c r="R31" s="51">
        <f>AVERAGE(D31:O31)</f>
        <v>0.00825</v>
      </c>
    </row>
    <row r="32" spans="1:18" ht="13.5" customHeight="1">
      <c r="A32" s="19">
        <f t="shared" si="0"/>
        <v>30</v>
      </c>
      <c r="B32" s="20" t="s">
        <v>53</v>
      </c>
      <c r="C32" s="21" t="s">
        <v>71</v>
      </c>
      <c r="D32" s="100"/>
      <c r="E32" s="46" t="s">
        <v>144</v>
      </c>
      <c r="F32" s="46"/>
      <c r="G32" s="46"/>
      <c r="H32" s="46" t="s">
        <v>144</v>
      </c>
      <c r="I32" s="46"/>
      <c r="J32" s="46"/>
      <c r="K32" s="46" t="s">
        <v>144</v>
      </c>
      <c r="L32" s="46"/>
      <c r="M32" s="46"/>
      <c r="N32" s="46" t="s">
        <v>144</v>
      </c>
      <c r="O32" s="101"/>
      <c r="P32" s="47"/>
      <c r="Q32" s="46"/>
      <c r="R32" s="48" t="s">
        <v>112</v>
      </c>
    </row>
    <row r="33" spans="1:18" ht="13.5" customHeight="1">
      <c r="A33" s="19">
        <f t="shared" si="0"/>
        <v>31</v>
      </c>
      <c r="B33" s="20" t="s">
        <v>53</v>
      </c>
      <c r="C33" s="21" t="s">
        <v>72</v>
      </c>
      <c r="D33" s="100"/>
      <c r="E33" s="46" t="s">
        <v>153</v>
      </c>
      <c r="F33" s="46"/>
      <c r="G33" s="46"/>
      <c r="H33" s="46" t="s">
        <v>153</v>
      </c>
      <c r="I33" s="46"/>
      <c r="J33" s="46"/>
      <c r="K33" s="46" t="s">
        <v>153</v>
      </c>
      <c r="L33" s="46"/>
      <c r="M33" s="46"/>
      <c r="N33" s="46" t="s">
        <v>153</v>
      </c>
      <c r="O33" s="101"/>
      <c r="P33" s="47"/>
      <c r="Q33" s="46"/>
      <c r="R33" s="48" t="s">
        <v>113</v>
      </c>
    </row>
    <row r="34" spans="1:18" ht="13.5" customHeight="1">
      <c r="A34" s="19">
        <f t="shared" si="0"/>
        <v>32</v>
      </c>
      <c r="B34" s="20" t="s">
        <v>53</v>
      </c>
      <c r="C34" s="21" t="s">
        <v>13</v>
      </c>
      <c r="D34" s="96"/>
      <c r="E34" s="35"/>
      <c r="F34" s="35"/>
      <c r="G34" s="35"/>
      <c r="H34" s="52" t="s">
        <v>154</v>
      </c>
      <c r="I34" s="35"/>
      <c r="J34" s="35"/>
      <c r="K34" s="52"/>
      <c r="L34" s="35"/>
      <c r="M34" s="35"/>
      <c r="N34" s="35"/>
      <c r="O34" s="97"/>
      <c r="P34" s="53"/>
      <c r="Q34" s="54"/>
      <c r="R34" s="55" t="str">
        <f>H34</f>
        <v>0.01未満</v>
      </c>
    </row>
    <row r="35" spans="1:18" ht="13.5" customHeight="1">
      <c r="A35" s="19">
        <f t="shared" si="0"/>
        <v>33</v>
      </c>
      <c r="B35" s="20" t="s">
        <v>53</v>
      </c>
      <c r="C35" s="21" t="s">
        <v>14</v>
      </c>
      <c r="D35" s="96"/>
      <c r="E35" s="35"/>
      <c r="F35" s="35"/>
      <c r="G35" s="35"/>
      <c r="H35" s="52">
        <v>0.03</v>
      </c>
      <c r="I35" s="35"/>
      <c r="J35" s="35"/>
      <c r="K35" s="52"/>
      <c r="L35" s="35"/>
      <c r="M35" s="35"/>
      <c r="N35" s="35"/>
      <c r="O35" s="97"/>
      <c r="P35" s="36">
        <f>MAX(D35:O35)</f>
        <v>0.03</v>
      </c>
      <c r="Q35" s="52" t="s">
        <v>108</v>
      </c>
      <c r="R35" s="56" t="s">
        <v>108</v>
      </c>
    </row>
    <row r="36" spans="1:18" ht="13.5" customHeight="1">
      <c r="A36" s="19">
        <f t="shared" si="0"/>
        <v>34</v>
      </c>
      <c r="B36" s="20" t="s">
        <v>53</v>
      </c>
      <c r="C36" s="21" t="s">
        <v>15</v>
      </c>
      <c r="D36" s="96"/>
      <c r="E36" s="35"/>
      <c r="F36" s="35"/>
      <c r="G36" s="35"/>
      <c r="H36" s="52" t="s">
        <v>155</v>
      </c>
      <c r="I36" s="35"/>
      <c r="J36" s="35"/>
      <c r="K36" s="52"/>
      <c r="L36" s="35"/>
      <c r="M36" s="35"/>
      <c r="N36" s="35"/>
      <c r="O36" s="97"/>
      <c r="P36" s="53"/>
      <c r="Q36" s="54"/>
      <c r="R36" s="55" t="str">
        <f aca="true" t="shared" si="2" ref="R36:R47">H36</f>
        <v>0.03未満</v>
      </c>
    </row>
    <row r="37" spans="1:18" ht="13.5" customHeight="1">
      <c r="A37" s="19">
        <f t="shared" si="0"/>
        <v>35</v>
      </c>
      <c r="B37" s="20" t="s">
        <v>53</v>
      </c>
      <c r="C37" s="21" t="s">
        <v>16</v>
      </c>
      <c r="D37" s="96"/>
      <c r="E37" s="35"/>
      <c r="F37" s="35"/>
      <c r="G37" s="35"/>
      <c r="H37" s="52" t="s">
        <v>154</v>
      </c>
      <c r="I37" s="35"/>
      <c r="J37" s="35"/>
      <c r="K37" s="52"/>
      <c r="L37" s="35"/>
      <c r="M37" s="35"/>
      <c r="N37" s="35"/>
      <c r="O37" s="97"/>
      <c r="P37" s="53"/>
      <c r="Q37" s="54"/>
      <c r="R37" s="55" t="str">
        <f t="shared" si="2"/>
        <v>0.01未満</v>
      </c>
    </row>
    <row r="38" spans="1:18" ht="13.5" customHeight="1">
      <c r="A38" s="19">
        <f t="shared" si="0"/>
        <v>36</v>
      </c>
      <c r="B38" s="20" t="s">
        <v>53</v>
      </c>
      <c r="C38" s="21" t="s">
        <v>17</v>
      </c>
      <c r="D38" s="102"/>
      <c r="E38" s="57"/>
      <c r="F38" s="57"/>
      <c r="G38" s="57"/>
      <c r="H38" s="57">
        <v>7</v>
      </c>
      <c r="I38" s="57"/>
      <c r="J38" s="57"/>
      <c r="K38" s="57"/>
      <c r="L38" s="57"/>
      <c r="M38" s="57"/>
      <c r="N38" s="57"/>
      <c r="O38" s="103"/>
      <c r="P38" s="58"/>
      <c r="Q38" s="59"/>
      <c r="R38" s="60">
        <f t="shared" si="2"/>
        <v>7</v>
      </c>
    </row>
    <row r="39" spans="1:18" ht="13.5" customHeight="1">
      <c r="A39" s="19">
        <f t="shared" si="0"/>
        <v>37</v>
      </c>
      <c r="B39" s="20" t="s">
        <v>53</v>
      </c>
      <c r="C39" s="21" t="s">
        <v>18</v>
      </c>
      <c r="D39" s="86"/>
      <c r="E39" s="25"/>
      <c r="F39" s="25"/>
      <c r="G39" s="25"/>
      <c r="H39" s="25" t="s">
        <v>145</v>
      </c>
      <c r="I39" s="25"/>
      <c r="J39" s="25"/>
      <c r="K39" s="25"/>
      <c r="L39" s="25"/>
      <c r="M39" s="25"/>
      <c r="N39" s="25"/>
      <c r="O39" s="87"/>
      <c r="P39" s="26"/>
      <c r="Q39" s="27"/>
      <c r="R39" s="28" t="str">
        <f t="shared" si="2"/>
        <v>0.005未満</v>
      </c>
    </row>
    <row r="40" spans="1:18" ht="13.5" customHeight="1">
      <c r="A40" s="19">
        <f t="shared" si="0"/>
        <v>38</v>
      </c>
      <c r="B40" s="20" t="s">
        <v>53</v>
      </c>
      <c r="C40" s="21" t="s">
        <v>19</v>
      </c>
      <c r="D40" s="102">
        <v>7.4</v>
      </c>
      <c r="E40" s="57">
        <v>7.1</v>
      </c>
      <c r="F40" s="57">
        <v>7.3</v>
      </c>
      <c r="G40" s="57">
        <v>7.3</v>
      </c>
      <c r="H40" s="57">
        <v>7.8</v>
      </c>
      <c r="I40" s="57">
        <v>8.3</v>
      </c>
      <c r="J40" s="57">
        <v>7.9</v>
      </c>
      <c r="K40" s="57">
        <v>7.7</v>
      </c>
      <c r="L40" s="57">
        <v>9.6</v>
      </c>
      <c r="M40" s="57">
        <v>9.4</v>
      </c>
      <c r="N40" s="57">
        <v>10.2</v>
      </c>
      <c r="O40" s="103">
        <v>9.7</v>
      </c>
      <c r="P40" s="58">
        <f>MAX(D40:O40)</f>
        <v>10.2</v>
      </c>
      <c r="Q40" s="59">
        <f>MIN(D40:O40)</f>
        <v>7.1</v>
      </c>
      <c r="R40" s="60">
        <f>AVERAGE(D40:O40)</f>
        <v>8.308333333333335</v>
      </c>
    </row>
    <row r="41" spans="1:18" ht="13.5" customHeight="1">
      <c r="A41" s="19">
        <f t="shared" si="0"/>
        <v>39</v>
      </c>
      <c r="B41" s="20" t="s">
        <v>53</v>
      </c>
      <c r="C41" s="21" t="s">
        <v>165</v>
      </c>
      <c r="D41" s="106"/>
      <c r="E41" s="61"/>
      <c r="F41" s="61"/>
      <c r="G41" s="61"/>
      <c r="H41" s="61">
        <v>17</v>
      </c>
      <c r="I41" s="61"/>
      <c r="J41" s="61"/>
      <c r="K41" s="61"/>
      <c r="L41" s="61"/>
      <c r="M41" s="61"/>
      <c r="N41" s="61"/>
      <c r="O41" s="107"/>
      <c r="P41" s="62"/>
      <c r="Q41" s="63"/>
      <c r="R41" s="64">
        <f t="shared" si="2"/>
        <v>17</v>
      </c>
    </row>
    <row r="42" spans="1:18" ht="13.5" customHeight="1">
      <c r="A42" s="19">
        <f t="shared" si="0"/>
        <v>40</v>
      </c>
      <c r="B42" s="20" t="s">
        <v>53</v>
      </c>
      <c r="C42" s="21" t="s">
        <v>20</v>
      </c>
      <c r="D42" s="106"/>
      <c r="E42" s="61"/>
      <c r="F42" s="61"/>
      <c r="G42" s="61"/>
      <c r="H42" s="61">
        <v>48</v>
      </c>
      <c r="I42" s="61"/>
      <c r="J42" s="61"/>
      <c r="K42" s="61"/>
      <c r="L42" s="61"/>
      <c r="M42" s="61"/>
      <c r="N42" s="61"/>
      <c r="O42" s="107"/>
      <c r="P42" s="62"/>
      <c r="Q42" s="63"/>
      <c r="R42" s="64">
        <f t="shared" si="2"/>
        <v>48</v>
      </c>
    </row>
    <row r="43" spans="1:18" ht="13.5" customHeight="1">
      <c r="A43" s="19">
        <f t="shared" si="0"/>
        <v>41</v>
      </c>
      <c r="B43" s="20" t="s">
        <v>53</v>
      </c>
      <c r="C43" s="21" t="s">
        <v>21</v>
      </c>
      <c r="D43" s="94"/>
      <c r="E43" s="52"/>
      <c r="F43" s="52"/>
      <c r="G43" s="52"/>
      <c r="H43" s="52" t="s">
        <v>147</v>
      </c>
      <c r="I43" s="52"/>
      <c r="J43" s="52"/>
      <c r="K43" s="52"/>
      <c r="L43" s="52"/>
      <c r="M43" s="52"/>
      <c r="N43" s="52"/>
      <c r="O43" s="95"/>
      <c r="P43" s="53"/>
      <c r="Q43" s="54"/>
      <c r="R43" s="55" t="str">
        <f t="shared" si="2"/>
        <v>0.02未満</v>
      </c>
    </row>
    <row r="44" spans="1:18" ht="13.5" customHeight="1">
      <c r="A44" s="19">
        <f t="shared" si="0"/>
        <v>42</v>
      </c>
      <c r="B44" s="20" t="s">
        <v>53</v>
      </c>
      <c r="C44" s="21" t="s">
        <v>74</v>
      </c>
      <c r="D44" s="108"/>
      <c r="E44" s="65"/>
      <c r="F44" s="65"/>
      <c r="G44" s="65"/>
      <c r="H44" s="65">
        <v>3E-06</v>
      </c>
      <c r="I44" s="65"/>
      <c r="J44" s="65"/>
      <c r="K44" s="65"/>
      <c r="L44" s="65"/>
      <c r="M44" s="65"/>
      <c r="N44" s="65"/>
      <c r="O44" s="109"/>
      <c r="P44" s="66"/>
      <c r="Q44" s="67"/>
      <c r="R44" s="68">
        <f t="shared" si="2"/>
        <v>3E-06</v>
      </c>
    </row>
    <row r="45" spans="1:18" ht="13.5" customHeight="1">
      <c r="A45" s="19">
        <f t="shared" si="0"/>
        <v>43</v>
      </c>
      <c r="B45" s="20" t="s">
        <v>53</v>
      </c>
      <c r="C45" s="21" t="s">
        <v>75</v>
      </c>
      <c r="D45" s="108"/>
      <c r="E45" s="65"/>
      <c r="F45" s="65"/>
      <c r="G45" s="65"/>
      <c r="H45" s="65" t="s">
        <v>156</v>
      </c>
      <c r="I45" s="65"/>
      <c r="J45" s="65"/>
      <c r="K45" s="65"/>
      <c r="L45" s="65"/>
      <c r="M45" s="65"/>
      <c r="N45" s="65"/>
      <c r="O45" s="109"/>
      <c r="P45" s="66"/>
      <c r="Q45" s="67"/>
      <c r="R45" s="68" t="str">
        <f t="shared" si="2"/>
        <v>0.000001未満</v>
      </c>
    </row>
    <row r="46" spans="1:18" ht="13.5" customHeight="1">
      <c r="A46" s="19">
        <f t="shared" si="0"/>
        <v>44</v>
      </c>
      <c r="B46" s="20" t="s">
        <v>53</v>
      </c>
      <c r="C46" s="21" t="s">
        <v>22</v>
      </c>
      <c r="D46" s="86"/>
      <c r="E46" s="25"/>
      <c r="F46" s="25"/>
      <c r="G46" s="25"/>
      <c r="H46" s="25" t="s">
        <v>145</v>
      </c>
      <c r="I46" s="25"/>
      <c r="J46" s="25"/>
      <c r="K46" s="25"/>
      <c r="L46" s="25"/>
      <c r="M46" s="25"/>
      <c r="N46" s="25"/>
      <c r="O46" s="87"/>
      <c r="P46" s="33"/>
      <c r="Q46" s="25"/>
      <c r="R46" s="34" t="s">
        <v>109</v>
      </c>
    </row>
    <row r="47" spans="1:18" ht="13.5" customHeight="1">
      <c r="A47" s="19">
        <f t="shared" si="0"/>
        <v>45</v>
      </c>
      <c r="B47" s="20" t="s">
        <v>53</v>
      </c>
      <c r="C47" s="21" t="s">
        <v>23</v>
      </c>
      <c r="D47" s="98"/>
      <c r="E47" s="69"/>
      <c r="F47" s="69"/>
      <c r="G47" s="69"/>
      <c r="H47" s="69" t="s">
        <v>151</v>
      </c>
      <c r="I47" s="69"/>
      <c r="J47" s="69"/>
      <c r="K47" s="69"/>
      <c r="L47" s="69"/>
      <c r="M47" s="69"/>
      <c r="N47" s="69"/>
      <c r="O47" s="99"/>
      <c r="P47" s="70"/>
      <c r="Q47" s="71"/>
      <c r="R47" s="72" t="str">
        <f t="shared" si="2"/>
        <v>0.0005未満</v>
      </c>
    </row>
    <row r="48" spans="1:18" ht="13.5" customHeight="1">
      <c r="A48" s="19">
        <f t="shared" si="0"/>
        <v>46</v>
      </c>
      <c r="B48" s="20" t="s">
        <v>53</v>
      </c>
      <c r="C48" s="21" t="s">
        <v>49</v>
      </c>
      <c r="D48" s="102" t="s">
        <v>157</v>
      </c>
      <c r="E48" s="57">
        <v>0.3</v>
      </c>
      <c r="F48" s="59">
        <v>0.5</v>
      </c>
      <c r="G48" s="59">
        <v>0.7</v>
      </c>
      <c r="H48" s="59">
        <v>0.6</v>
      </c>
      <c r="I48" s="59">
        <v>0.7</v>
      </c>
      <c r="J48" s="59">
        <v>0.6</v>
      </c>
      <c r="K48" s="59">
        <v>0.6</v>
      </c>
      <c r="L48" s="59">
        <v>0.5</v>
      </c>
      <c r="M48" s="59">
        <v>0.4</v>
      </c>
      <c r="N48" s="57">
        <v>0.3</v>
      </c>
      <c r="O48" s="105" t="s">
        <v>157</v>
      </c>
      <c r="P48" s="58">
        <f>MAX(D48:O48)</f>
        <v>0.7</v>
      </c>
      <c r="Q48" s="59">
        <f>MIN(D48:O48)</f>
        <v>0.3</v>
      </c>
      <c r="R48" s="60">
        <f>AVERAGE(D48:O48)</f>
        <v>0.52</v>
      </c>
    </row>
    <row r="49" spans="1:18" ht="13.5" customHeight="1">
      <c r="A49" s="19">
        <f t="shared" si="0"/>
        <v>47</v>
      </c>
      <c r="B49" s="20" t="s">
        <v>53</v>
      </c>
      <c r="C49" s="21" t="s">
        <v>25</v>
      </c>
      <c r="D49" s="104">
        <v>7.2</v>
      </c>
      <c r="E49" s="57">
        <v>7.3</v>
      </c>
      <c r="F49" s="59">
        <v>7.5</v>
      </c>
      <c r="G49" s="57">
        <v>7.3</v>
      </c>
      <c r="H49" s="59">
        <v>7.5</v>
      </c>
      <c r="I49" s="59">
        <v>7.6</v>
      </c>
      <c r="J49" s="59">
        <v>7.6</v>
      </c>
      <c r="K49" s="59">
        <v>7.5</v>
      </c>
      <c r="L49" s="59">
        <v>7.4</v>
      </c>
      <c r="M49" s="59">
        <v>7.3</v>
      </c>
      <c r="N49" s="57">
        <v>7.2</v>
      </c>
      <c r="O49" s="105">
        <v>7.4</v>
      </c>
      <c r="P49" s="58">
        <f>MAX(D49:O49)</f>
        <v>7.6</v>
      </c>
      <c r="Q49" s="59">
        <f>MIN(D49:O49)</f>
        <v>7.2</v>
      </c>
      <c r="R49" s="60">
        <f>AVERAGE(D49:O49)</f>
        <v>7.400000000000001</v>
      </c>
    </row>
    <row r="50" spans="1:18" ht="13.5" customHeight="1">
      <c r="A50" s="19">
        <f t="shared" si="0"/>
        <v>48</v>
      </c>
      <c r="B50" s="20" t="s">
        <v>53</v>
      </c>
      <c r="C50" s="21" t="s">
        <v>26</v>
      </c>
      <c r="D50" s="112" t="s">
        <v>158</v>
      </c>
      <c r="E50" s="73" t="s">
        <v>158</v>
      </c>
      <c r="F50" s="73" t="s">
        <v>158</v>
      </c>
      <c r="G50" s="73" t="s">
        <v>158</v>
      </c>
      <c r="H50" s="73" t="s">
        <v>158</v>
      </c>
      <c r="I50" s="73" t="s">
        <v>158</v>
      </c>
      <c r="J50" s="73" t="s">
        <v>158</v>
      </c>
      <c r="K50" s="73" t="s">
        <v>158</v>
      </c>
      <c r="L50" s="73" t="s">
        <v>158</v>
      </c>
      <c r="M50" s="73" t="s">
        <v>158</v>
      </c>
      <c r="N50" s="73" t="s">
        <v>158</v>
      </c>
      <c r="O50" s="73" t="s">
        <v>158</v>
      </c>
      <c r="P50" s="74"/>
      <c r="Q50" s="73"/>
      <c r="R50" s="75" t="s">
        <v>104</v>
      </c>
    </row>
    <row r="51" spans="1:18" ht="13.5" customHeight="1">
      <c r="A51" s="19">
        <f t="shared" si="0"/>
        <v>49</v>
      </c>
      <c r="B51" s="20" t="s">
        <v>53</v>
      </c>
      <c r="C51" s="21" t="s">
        <v>27</v>
      </c>
      <c r="D51" s="112" t="s">
        <v>158</v>
      </c>
      <c r="E51" s="73" t="s">
        <v>158</v>
      </c>
      <c r="F51" s="73" t="s">
        <v>158</v>
      </c>
      <c r="G51" s="73" t="s">
        <v>158</v>
      </c>
      <c r="H51" s="73" t="s">
        <v>158</v>
      </c>
      <c r="I51" s="73" t="s">
        <v>158</v>
      </c>
      <c r="J51" s="73" t="s">
        <v>158</v>
      </c>
      <c r="K51" s="73" t="s">
        <v>158</v>
      </c>
      <c r="L51" s="73" t="s">
        <v>158</v>
      </c>
      <c r="M51" s="73" t="s">
        <v>158</v>
      </c>
      <c r="N51" s="73" t="s">
        <v>158</v>
      </c>
      <c r="O51" s="73" t="s">
        <v>158</v>
      </c>
      <c r="P51" s="74"/>
      <c r="Q51" s="73"/>
      <c r="R51" s="75" t="s">
        <v>104</v>
      </c>
    </row>
    <row r="52" spans="1:18" ht="13.5" customHeight="1">
      <c r="A52" s="19">
        <f t="shared" si="0"/>
        <v>50</v>
      </c>
      <c r="B52" s="20" t="s">
        <v>53</v>
      </c>
      <c r="C52" s="21" t="s">
        <v>159</v>
      </c>
      <c r="D52" s="104" t="s">
        <v>167</v>
      </c>
      <c r="E52" s="59" t="s">
        <v>167</v>
      </c>
      <c r="F52" s="59" t="s">
        <v>167</v>
      </c>
      <c r="G52" s="59" t="s">
        <v>167</v>
      </c>
      <c r="H52" s="59" t="s">
        <v>167</v>
      </c>
      <c r="I52" s="59" t="s">
        <v>167</v>
      </c>
      <c r="J52" s="59" t="s">
        <v>167</v>
      </c>
      <c r="K52" s="59" t="s">
        <v>167</v>
      </c>
      <c r="L52" s="59" t="s">
        <v>167</v>
      </c>
      <c r="M52" s="59" t="s">
        <v>167</v>
      </c>
      <c r="N52" s="59" t="s">
        <v>167</v>
      </c>
      <c r="O52" s="59" t="s">
        <v>167</v>
      </c>
      <c r="P52" s="58">
        <f>MAX(D52:O52)</f>
        <v>0</v>
      </c>
      <c r="Q52" s="59" t="s">
        <v>103</v>
      </c>
      <c r="R52" s="60" t="s">
        <v>103</v>
      </c>
    </row>
    <row r="53" spans="1:18" ht="13.5" customHeight="1">
      <c r="A53" s="19">
        <f t="shared" si="0"/>
        <v>51</v>
      </c>
      <c r="B53" s="77" t="s">
        <v>53</v>
      </c>
      <c r="C53" s="78" t="s">
        <v>164</v>
      </c>
      <c r="D53" s="173" t="s">
        <v>168</v>
      </c>
      <c r="E53" s="172" t="s">
        <v>168</v>
      </c>
      <c r="F53" s="172" t="s">
        <v>168</v>
      </c>
      <c r="G53" s="172" t="s">
        <v>168</v>
      </c>
      <c r="H53" s="172" t="s">
        <v>168</v>
      </c>
      <c r="I53" s="172" t="s">
        <v>168</v>
      </c>
      <c r="J53" s="172" t="s">
        <v>168</v>
      </c>
      <c r="K53" s="172" t="s">
        <v>168</v>
      </c>
      <c r="L53" s="172" t="s">
        <v>168</v>
      </c>
      <c r="M53" s="172" t="s">
        <v>168</v>
      </c>
      <c r="N53" s="172" t="s">
        <v>168</v>
      </c>
      <c r="O53" s="176" t="s">
        <v>168</v>
      </c>
      <c r="P53" s="173"/>
      <c r="Q53" s="172"/>
      <c r="R53" s="174" t="s">
        <v>105</v>
      </c>
    </row>
    <row r="54" spans="3:18" ht="13.5" customHeight="1">
      <c r="C54" s="175" t="s">
        <v>126</v>
      </c>
      <c r="D54">
        <v>0.1</v>
      </c>
      <c r="E54">
        <v>0.2</v>
      </c>
      <c r="F54">
        <v>0.1</v>
      </c>
      <c r="G54">
        <v>0.1</v>
      </c>
      <c r="H54">
        <v>0.1</v>
      </c>
      <c r="I54">
        <v>0.1</v>
      </c>
      <c r="J54">
        <v>0.1</v>
      </c>
      <c r="K54">
        <v>0.1</v>
      </c>
      <c r="L54">
        <v>0.3</v>
      </c>
      <c r="M54">
        <v>0.3</v>
      </c>
      <c r="N54" s="262">
        <v>0.3</v>
      </c>
      <c r="O54">
        <v>0.2</v>
      </c>
      <c r="P54" s="247">
        <f>MAX(D54:O54)</f>
        <v>0.3</v>
      </c>
      <c r="Q54" s="247">
        <f>MIN(D54:O54)</f>
        <v>0.1</v>
      </c>
      <c r="R54" s="247">
        <f>AVERAGE(D54:O54)</f>
        <v>0.16666666666666666</v>
      </c>
    </row>
    <row r="55" ht="16.5" customHeight="1"/>
    <row r="56" ht="16.5" customHeight="1"/>
    <row r="57" ht="16.5" customHeight="1"/>
  </sheetData>
  <sheetProtection/>
  <printOptions/>
  <pageMargins left="0.1968503937007874" right="0.1968503937007874" top="1.1811023622047245" bottom="0.3937007874015748" header="0.5118110236220472" footer="0.5118110236220472"/>
  <pageSetup horizontalDpi="600" verticalDpi="600" orientation="landscape" paperSiz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zoomScale="75" zoomScaleNormal="75" zoomScalePageLayoutView="0" workbookViewId="0" topLeftCell="A1">
      <selection activeCell="R7" sqref="R7"/>
    </sheetView>
  </sheetViews>
  <sheetFormatPr defaultColWidth="9.00390625" defaultRowHeight="13.5"/>
  <cols>
    <col min="1" max="1" width="3.625" style="0" customWidth="1"/>
    <col min="2" max="2" width="1.625" style="0" customWidth="1"/>
    <col min="3" max="3" width="31.625" style="0" customWidth="1"/>
    <col min="4" max="17" width="11.125" style="0" customWidth="1"/>
    <col min="18" max="18" width="13.625" style="0" customWidth="1"/>
  </cols>
  <sheetData>
    <row r="1" spans="1:18" ht="24" customHeight="1">
      <c r="A1" s="4"/>
      <c r="B1" s="5"/>
      <c r="C1" s="79" t="s">
        <v>106</v>
      </c>
      <c r="D1" s="229">
        <v>14.7</v>
      </c>
      <c r="E1" s="229">
        <v>22.9</v>
      </c>
      <c r="F1" s="229">
        <v>25.4</v>
      </c>
      <c r="G1" s="229">
        <v>25.2</v>
      </c>
      <c r="H1" s="229">
        <v>33.1</v>
      </c>
      <c r="I1" s="229">
        <v>25.3</v>
      </c>
      <c r="J1" s="229">
        <v>22.3</v>
      </c>
      <c r="K1" s="229">
        <v>16.7</v>
      </c>
      <c r="L1" s="229">
        <v>12.1</v>
      </c>
      <c r="M1" s="229">
        <v>9.8</v>
      </c>
      <c r="N1" s="229">
        <v>8.1</v>
      </c>
      <c r="O1" s="229">
        <v>11.3</v>
      </c>
      <c r="P1" s="229">
        <f>MAX(D1:O1)</f>
        <v>33.1</v>
      </c>
      <c r="Q1" s="229">
        <f>MIN(D1:O1)</f>
        <v>8.1</v>
      </c>
      <c r="R1" s="229">
        <f>AVERAGE(D1:O1)</f>
        <v>18.908333333333335</v>
      </c>
    </row>
    <row r="2" spans="1:18" ht="13.5" customHeight="1">
      <c r="A2" s="9"/>
      <c r="B2" s="10"/>
      <c r="C2" s="11"/>
      <c r="D2" s="170">
        <v>42111</v>
      </c>
      <c r="E2" s="171">
        <v>42132</v>
      </c>
      <c r="F2" s="171">
        <v>42166</v>
      </c>
      <c r="G2" s="171">
        <v>42194</v>
      </c>
      <c r="H2" s="171">
        <v>42223</v>
      </c>
      <c r="I2" s="171">
        <v>42257</v>
      </c>
      <c r="J2" s="171">
        <v>42285</v>
      </c>
      <c r="K2" s="171" t="s">
        <v>185</v>
      </c>
      <c r="L2" s="171" t="s">
        <v>186</v>
      </c>
      <c r="M2" s="171">
        <v>42376</v>
      </c>
      <c r="N2" s="171">
        <v>42410</v>
      </c>
      <c r="O2" s="199">
        <v>42439</v>
      </c>
      <c r="P2" s="83" t="s">
        <v>114</v>
      </c>
      <c r="Q2" s="12" t="s">
        <v>115</v>
      </c>
      <c r="R2" s="84" t="s">
        <v>116</v>
      </c>
    </row>
    <row r="3" spans="1:18" ht="13.5" customHeight="1">
      <c r="A3" s="80">
        <v>1</v>
      </c>
      <c r="B3" s="81" t="s">
        <v>53</v>
      </c>
      <c r="C3" s="82" t="s">
        <v>0</v>
      </c>
      <c r="D3" s="120">
        <v>0</v>
      </c>
      <c r="E3" s="121">
        <v>0</v>
      </c>
      <c r="F3" s="121">
        <v>0</v>
      </c>
      <c r="G3" s="121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21">
        <v>0</v>
      </c>
      <c r="O3" s="15">
        <v>0</v>
      </c>
      <c r="P3" s="16">
        <f>MAX(D3:O3)</f>
        <v>0</v>
      </c>
      <c r="Q3" s="17">
        <f>MIN(D3:O3)</f>
        <v>0</v>
      </c>
      <c r="R3" s="18">
        <f>AVERAGE(D3:O3)</f>
        <v>0</v>
      </c>
    </row>
    <row r="4" spans="1:18" ht="13.5" customHeight="1">
      <c r="A4" s="19">
        <f aca="true" t="shared" si="0" ref="A4:A53">A3+1</f>
        <v>2</v>
      </c>
      <c r="B4" s="20" t="s">
        <v>53</v>
      </c>
      <c r="C4" s="21" t="s">
        <v>1</v>
      </c>
      <c r="D4" s="85" t="s">
        <v>141</v>
      </c>
      <c r="E4" s="22" t="s">
        <v>141</v>
      </c>
      <c r="F4" s="22" t="s">
        <v>141</v>
      </c>
      <c r="G4" s="22" t="s">
        <v>141</v>
      </c>
      <c r="H4" s="22" t="s">
        <v>141</v>
      </c>
      <c r="I4" s="22" t="s">
        <v>141</v>
      </c>
      <c r="J4" s="22" t="s">
        <v>141</v>
      </c>
      <c r="K4" s="22" t="s">
        <v>141</v>
      </c>
      <c r="L4" s="22" t="s">
        <v>141</v>
      </c>
      <c r="M4" s="22" t="s">
        <v>141</v>
      </c>
      <c r="N4" s="22" t="s">
        <v>141</v>
      </c>
      <c r="O4" s="22" t="s">
        <v>141</v>
      </c>
      <c r="P4" s="23"/>
      <c r="Q4" s="22"/>
      <c r="R4" s="24" t="s">
        <v>102</v>
      </c>
    </row>
    <row r="5" spans="1:18" ht="13.5" customHeight="1">
      <c r="A5" s="19">
        <f t="shared" si="0"/>
        <v>3</v>
      </c>
      <c r="B5" s="20" t="s">
        <v>53</v>
      </c>
      <c r="C5" s="21" t="s">
        <v>2</v>
      </c>
      <c r="D5" s="86"/>
      <c r="E5" s="25"/>
      <c r="F5" s="25"/>
      <c r="G5" s="25"/>
      <c r="H5" s="230" t="s">
        <v>142</v>
      </c>
      <c r="I5" s="25"/>
      <c r="J5" s="25"/>
      <c r="K5" s="230"/>
      <c r="L5" s="25"/>
      <c r="M5" s="25"/>
      <c r="N5" s="230"/>
      <c r="O5" s="87"/>
      <c r="P5" s="26"/>
      <c r="Q5" s="27"/>
      <c r="R5" s="28" t="str">
        <f aca="true" t="shared" si="1" ref="R5:R10">H5</f>
        <v>0.0003未満</v>
      </c>
    </row>
    <row r="6" spans="1:18" ht="13.5" customHeight="1">
      <c r="A6" s="19">
        <f t="shared" si="0"/>
        <v>4</v>
      </c>
      <c r="B6" s="20" t="s">
        <v>53</v>
      </c>
      <c r="C6" s="21" t="s">
        <v>3</v>
      </c>
      <c r="D6" s="90"/>
      <c r="E6" s="29"/>
      <c r="F6" s="29"/>
      <c r="G6" s="29"/>
      <c r="H6" s="29" t="s">
        <v>143</v>
      </c>
      <c r="I6" s="29"/>
      <c r="J6" s="29"/>
      <c r="K6" s="29"/>
      <c r="L6" s="29"/>
      <c r="M6" s="29"/>
      <c r="N6" s="29"/>
      <c r="O6" s="91"/>
      <c r="P6" s="30"/>
      <c r="Q6" s="31"/>
      <c r="R6" s="32" t="str">
        <f t="shared" si="1"/>
        <v>0.00005未満</v>
      </c>
    </row>
    <row r="7" spans="1:18" ht="13.5" customHeight="1">
      <c r="A7" s="19">
        <f t="shared" si="0"/>
        <v>5</v>
      </c>
      <c r="B7" s="20" t="s">
        <v>53</v>
      </c>
      <c r="C7" s="21" t="s">
        <v>4</v>
      </c>
      <c r="D7" s="86"/>
      <c r="E7" s="25"/>
      <c r="F7" s="25"/>
      <c r="G7" s="25"/>
      <c r="H7" s="25" t="s">
        <v>144</v>
      </c>
      <c r="I7" s="25"/>
      <c r="J7" s="25"/>
      <c r="K7" s="25"/>
      <c r="L7" s="25"/>
      <c r="M7" s="25"/>
      <c r="N7" s="25"/>
      <c r="O7" s="87"/>
      <c r="P7" s="26"/>
      <c r="Q7" s="27"/>
      <c r="R7" s="28" t="str">
        <f t="shared" si="1"/>
        <v>0.001未満</v>
      </c>
    </row>
    <row r="8" spans="1:18" ht="13.5" customHeight="1">
      <c r="A8" s="19">
        <f t="shared" si="0"/>
        <v>6</v>
      </c>
      <c r="B8" s="20" t="s">
        <v>53</v>
      </c>
      <c r="C8" s="21" t="s">
        <v>5</v>
      </c>
      <c r="D8" s="86"/>
      <c r="E8" s="25"/>
      <c r="F8" s="25"/>
      <c r="G8" s="25"/>
      <c r="H8" s="25" t="s">
        <v>144</v>
      </c>
      <c r="I8" s="25"/>
      <c r="J8" s="25"/>
      <c r="K8" s="25"/>
      <c r="L8" s="25"/>
      <c r="M8" s="25"/>
      <c r="N8" s="25"/>
      <c r="O8" s="87"/>
      <c r="P8" s="26"/>
      <c r="Q8" s="27"/>
      <c r="R8" s="28" t="str">
        <f t="shared" si="1"/>
        <v>0.001未満</v>
      </c>
    </row>
    <row r="9" spans="1:18" ht="13.5" customHeight="1">
      <c r="A9" s="19">
        <f t="shared" si="0"/>
        <v>7</v>
      </c>
      <c r="B9" s="20" t="s">
        <v>53</v>
      </c>
      <c r="C9" s="21" t="s">
        <v>6</v>
      </c>
      <c r="D9" s="86"/>
      <c r="E9" s="25"/>
      <c r="F9" s="25"/>
      <c r="G9" s="25"/>
      <c r="H9" s="25" t="s">
        <v>144</v>
      </c>
      <c r="I9" s="25"/>
      <c r="J9" s="25"/>
      <c r="K9" s="25"/>
      <c r="L9" s="25"/>
      <c r="M9" s="25"/>
      <c r="N9" s="25"/>
      <c r="O9" s="87"/>
      <c r="P9" s="26"/>
      <c r="Q9" s="27"/>
      <c r="R9" s="28" t="str">
        <f t="shared" si="1"/>
        <v>0.001未満</v>
      </c>
    </row>
    <row r="10" spans="1:18" ht="13.5" customHeight="1">
      <c r="A10" s="19">
        <f t="shared" si="0"/>
        <v>8</v>
      </c>
      <c r="B10" s="20" t="s">
        <v>53</v>
      </c>
      <c r="C10" s="21" t="s">
        <v>7</v>
      </c>
      <c r="D10" s="86"/>
      <c r="E10" s="25"/>
      <c r="F10" s="25"/>
      <c r="G10" s="25"/>
      <c r="H10" s="25" t="s">
        <v>145</v>
      </c>
      <c r="I10" s="25"/>
      <c r="J10" s="25"/>
      <c r="K10" s="25"/>
      <c r="L10" s="25"/>
      <c r="M10" s="25"/>
      <c r="N10" s="25"/>
      <c r="O10" s="87"/>
      <c r="P10" s="26"/>
      <c r="Q10" s="27"/>
      <c r="R10" s="28" t="str">
        <f t="shared" si="1"/>
        <v>0.005未満</v>
      </c>
    </row>
    <row r="11" spans="1:18" ht="13.5" customHeight="1">
      <c r="A11" s="19">
        <f t="shared" si="0"/>
        <v>9</v>
      </c>
      <c r="B11" s="20"/>
      <c r="C11" s="21" t="s">
        <v>36</v>
      </c>
      <c r="D11" s="86"/>
      <c r="E11" s="25" t="s">
        <v>149</v>
      </c>
      <c r="F11" s="25"/>
      <c r="G11" s="25"/>
      <c r="H11" s="25" t="s">
        <v>149</v>
      </c>
      <c r="I11" s="25"/>
      <c r="J11" s="25"/>
      <c r="K11" s="25" t="s">
        <v>149</v>
      </c>
      <c r="L11" s="25"/>
      <c r="M11" s="25"/>
      <c r="N11" s="25" t="s">
        <v>149</v>
      </c>
      <c r="O11" s="87"/>
      <c r="P11" s="26"/>
      <c r="Q11" s="27"/>
      <c r="R11" s="28" t="s">
        <v>149</v>
      </c>
    </row>
    <row r="12" spans="1:18" ht="13.5" customHeight="1">
      <c r="A12" s="19">
        <f t="shared" si="0"/>
        <v>10</v>
      </c>
      <c r="B12" s="20" t="s">
        <v>53</v>
      </c>
      <c r="C12" s="21" t="s">
        <v>8</v>
      </c>
      <c r="D12" s="86"/>
      <c r="E12" s="25" t="s">
        <v>144</v>
      </c>
      <c r="F12" s="25"/>
      <c r="G12" s="25"/>
      <c r="H12" s="25" t="s">
        <v>144</v>
      </c>
      <c r="I12" s="25"/>
      <c r="J12" s="25"/>
      <c r="K12" s="25" t="s">
        <v>144</v>
      </c>
      <c r="L12" s="25"/>
      <c r="M12" s="25"/>
      <c r="N12" s="25" t="s">
        <v>144</v>
      </c>
      <c r="O12" s="87"/>
      <c r="P12" s="33"/>
      <c r="Q12" s="25"/>
      <c r="R12" s="34" t="s">
        <v>131</v>
      </c>
    </row>
    <row r="13" spans="1:18" ht="13.5" customHeight="1">
      <c r="A13" s="19">
        <f t="shared" si="0"/>
        <v>11</v>
      </c>
      <c r="B13" s="20" t="s">
        <v>53</v>
      </c>
      <c r="C13" s="21" t="s">
        <v>9</v>
      </c>
      <c r="D13" s="96"/>
      <c r="E13" s="35">
        <v>0.3</v>
      </c>
      <c r="F13" s="35"/>
      <c r="G13" s="35"/>
      <c r="H13" s="35">
        <v>0.35</v>
      </c>
      <c r="I13" s="35"/>
      <c r="J13" s="35"/>
      <c r="K13" s="35">
        <v>0.6</v>
      </c>
      <c r="L13" s="35"/>
      <c r="M13" s="35"/>
      <c r="N13" s="35">
        <v>0.49</v>
      </c>
      <c r="O13" s="97"/>
      <c r="P13" s="36">
        <f>MAX(D13:O13)</f>
        <v>0.6</v>
      </c>
      <c r="Q13" s="37">
        <f>MIN(D13:O13)</f>
        <v>0.3</v>
      </c>
      <c r="R13" s="38">
        <f>AVERAGE(D13:O13)</f>
        <v>0.435</v>
      </c>
    </row>
    <row r="14" spans="1:18" ht="13.5" customHeight="1">
      <c r="A14" s="19">
        <f t="shared" si="0"/>
        <v>12</v>
      </c>
      <c r="B14" s="20" t="s">
        <v>53</v>
      </c>
      <c r="C14" s="21" t="s">
        <v>10</v>
      </c>
      <c r="D14" s="96"/>
      <c r="E14" s="35"/>
      <c r="F14" s="35"/>
      <c r="G14" s="35"/>
      <c r="H14" s="35" t="s">
        <v>146</v>
      </c>
      <c r="I14" s="35"/>
      <c r="J14" s="35"/>
      <c r="K14" s="35"/>
      <c r="L14" s="35"/>
      <c r="M14" s="35"/>
      <c r="N14" s="35"/>
      <c r="O14" s="97"/>
      <c r="P14" s="36"/>
      <c r="Q14" s="37"/>
      <c r="R14" s="38" t="str">
        <f>H14</f>
        <v>0.08未満</v>
      </c>
    </row>
    <row r="15" spans="1:18" ht="13.5" customHeight="1">
      <c r="A15" s="19">
        <f t="shared" si="0"/>
        <v>13</v>
      </c>
      <c r="B15" s="20" t="s">
        <v>53</v>
      </c>
      <c r="C15" s="21" t="s">
        <v>11</v>
      </c>
      <c r="D15" s="96"/>
      <c r="E15" s="35"/>
      <c r="F15" s="35"/>
      <c r="G15" s="35"/>
      <c r="H15" s="35" t="s">
        <v>147</v>
      </c>
      <c r="I15" s="35"/>
      <c r="J15" s="35"/>
      <c r="K15" s="35"/>
      <c r="L15" s="35"/>
      <c r="M15" s="35"/>
      <c r="N15" s="35"/>
      <c r="O15" s="97"/>
      <c r="P15" s="39"/>
      <c r="Q15" s="35"/>
      <c r="R15" s="40" t="s">
        <v>108</v>
      </c>
    </row>
    <row r="16" spans="1:18" ht="13.5" customHeight="1">
      <c r="A16" s="19">
        <f t="shared" si="0"/>
        <v>14</v>
      </c>
      <c r="B16" s="20" t="s">
        <v>53</v>
      </c>
      <c r="C16" s="21" t="s">
        <v>12</v>
      </c>
      <c r="D16" s="98"/>
      <c r="E16" s="69"/>
      <c r="F16" s="69"/>
      <c r="G16" s="69"/>
      <c r="H16" s="41" t="s">
        <v>148</v>
      </c>
      <c r="I16" s="69"/>
      <c r="J16" s="69"/>
      <c r="K16" s="41"/>
      <c r="L16" s="69"/>
      <c r="M16" s="69"/>
      <c r="N16" s="69"/>
      <c r="O16" s="99"/>
      <c r="P16" s="42"/>
      <c r="Q16" s="43"/>
      <c r="R16" s="44" t="str">
        <f>H16</f>
        <v>0.0002未満</v>
      </c>
    </row>
    <row r="17" spans="1:18" ht="13.5" customHeight="1">
      <c r="A17" s="19">
        <f t="shared" si="0"/>
        <v>15</v>
      </c>
      <c r="B17" s="20" t="s">
        <v>53</v>
      </c>
      <c r="C17" s="21" t="s">
        <v>63</v>
      </c>
      <c r="D17" s="100"/>
      <c r="E17" s="46"/>
      <c r="F17" s="46"/>
      <c r="G17" s="46"/>
      <c r="H17" s="46" t="s">
        <v>145</v>
      </c>
      <c r="I17" s="46"/>
      <c r="J17" s="46"/>
      <c r="K17" s="46"/>
      <c r="L17" s="46"/>
      <c r="M17" s="46"/>
      <c r="N17" s="46"/>
      <c r="O17" s="101"/>
      <c r="P17" s="47"/>
      <c r="Q17" s="46"/>
      <c r="R17" s="48" t="s">
        <v>109</v>
      </c>
    </row>
    <row r="18" spans="1:18" ht="13.5" customHeight="1">
      <c r="A18" s="19">
        <f t="shared" si="0"/>
        <v>16</v>
      </c>
      <c r="B18" s="20" t="s">
        <v>53</v>
      </c>
      <c r="C18" s="21" t="s">
        <v>137</v>
      </c>
      <c r="D18" s="86"/>
      <c r="E18" s="201"/>
      <c r="F18" s="25"/>
      <c r="G18" s="25"/>
      <c r="H18" s="200" t="s">
        <v>149</v>
      </c>
      <c r="I18" s="25"/>
      <c r="J18" s="25"/>
      <c r="K18" s="200"/>
      <c r="L18" s="25"/>
      <c r="M18" s="25"/>
      <c r="N18" s="201"/>
      <c r="O18" s="87"/>
      <c r="P18" s="49"/>
      <c r="Q18" s="50"/>
      <c r="R18" s="204" t="str">
        <f>H18</f>
        <v>0.004未満</v>
      </c>
    </row>
    <row r="19" spans="1:18" ht="13.5" customHeight="1">
      <c r="A19" s="19">
        <f t="shared" si="0"/>
        <v>17</v>
      </c>
      <c r="B19" s="20" t="s">
        <v>53</v>
      </c>
      <c r="C19" s="21" t="s">
        <v>64</v>
      </c>
      <c r="D19" s="100"/>
      <c r="E19" s="46"/>
      <c r="F19" s="46"/>
      <c r="G19" s="46"/>
      <c r="H19" s="46" t="s">
        <v>150</v>
      </c>
      <c r="I19" s="46"/>
      <c r="J19" s="46"/>
      <c r="K19" s="46"/>
      <c r="L19" s="46"/>
      <c r="M19" s="46"/>
      <c r="N19" s="46"/>
      <c r="O19" s="101"/>
      <c r="P19" s="49"/>
      <c r="Q19" s="50"/>
      <c r="R19" s="51" t="str">
        <f>H19</f>
        <v>0.002未満</v>
      </c>
    </row>
    <row r="20" spans="1:18" ht="13.5" customHeight="1">
      <c r="A20" s="19">
        <f t="shared" si="0"/>
        <v>18</v>
      </c>
      <c r="B20" s="20" t="s">
        <v>53</v>
      </c>
      <c r="C20" s="21" t="s">
        <v>65</v>
      </c>
      <c r="D20" s="118"/>
      <c r="E20" s="41"/>
      <c r="F20" s="41"/>
      <c r="G20" s="41"/>
      <c r="H20" s="41" t="s">
        <v>151</v>
      </c>
      <c r="I20" s="41"/>
      <c r="J20" s="41"/>
      <c r="K20" s="41"/>
      <c r="L20" s="41"/>
      <c r="M20" s="41"/>
      <c r="N20" s="41"/>
      <c r="O20" s="119"/>
      <c r="P20" s="42"/>
      <c r="Q20" s="43"/>
      <c r="R20" s="44" t="str">
        <f>H20</f>
        <v>0.0005未満</v>
      </c>
    </row>
    <row r="21" spans="1:18" ht="13.5" customHeight="1">
      <c r="A21" s="19">
        <f t="shared" si="0"/>
        <v>19</v>
      </c>
      <c r="B21" s="20" t="s">
        <v>53</v>
      </c>
      <c r="C21" s="21" t="s">
        <v>66</v>
      </c>
      <c r="D21" s="100"/>
      <c r="E21" s="46"/>
      <c r="F21" s="46"/>
      <c r="G21" s="46"/>
      <c r="H21" s="46" t="s">
        <v>144</v>
      </c>
      <c r="I21" s="46"/>
      <c r="J21" s="46"/>
      <c r="K21" s="46"/>
      <c r="L21" s="46"/>
      <c r="M21" s="46"/>
      <c r="N21" s="46"/>
      <c r="O21" s="101"/>
      <c r="P21" s="49"/>
      <c r="Q21" s="50"/>
      <c r="R21" s="51" t="str">
        <f>H21</f>
        <v>0.001未満</v>
      </c>
    </row>
    <row r="22" spans="1:18" ht="13.5" customHeight="1">
      <c r="A22" s="19">
        <f t="shared" si="0"/>
        <v>20</v>
      </c>
      <c r="B22" s="20" t="s">
        <v>53</v>
      </c>
      <c r="C22" s="21" t="s">
        <v>67</v>
      </c>
      <c r="D22" s="100"/>
      <c r="F22" s="46"/>
      <c r="G22" s="46"/>
      <c r="H22" s="46" t="s">
        <v>144</v>
      </c>
      <c r="I22" s="46"/>
      <c r="J22" s="46"/>
      <c r="K22" s="46"/>
      <c r="L22" s="46"/>
      <c r="M22" s="46"/>
      <c r="O22" s="101"/>
      <c r="P22" s="49"/>
      <c r="Q22" s="50"/>
      <c r="R22" s="51" t="str">
        <f>H22</f>
        <v>0.001未満</v>
      </c>
    </row>
    <row r="23" spans="1:18" ht="13.5" customHeight="1">
      <c r="A23" s="19">
        <f t="shared" si="0"/>
        <v>21</v>
      </c>
      <c r="B23" s="20" t="s">
        <v>53</v>
      </c>
      <c r="C23" s="21" t="s">
        <v>99</v>
      </c>
      <c r="D23" s="45"/>
      <c r="E23" s="46" t="s">
        <v>152</v>
      </c>
      <c r="F23" s="46"/>
      <c r="G23" s="46"/>
      <c r="H23" s="46">
        <v>0.08</v>
      </c>
      <c r="I23" s="46"/>
      <c r="J23" s="46"/>
      <c r="K23" s="46" t="s">
        <v>152</v>
      </c>
      <c r="L23" s="46"/>
      <c r="M23" s="46"/>
      <c r="N23" s="46" t="s">
        <v>152</v>
      </c>
      <c r="O23" s="101"/>
      <c r="P23" s="36">
        <f>MAX(D23:O23)</f>
        <v>0.08</v>
      </c>
      <c r="Q23" s="202" t="s">
        <v>125</v>
      </c>
      <c r="R23" s="203" t="s">
        <v>125</v>
      </c>
    </row>
    <row r="24" spans="1:18" ht="13.5" customHeight="1">
      <c r="A24" s="19">
        <f t="shared" si="0"/>
        <v>22</v>
      </c>
      <c r="B24" s="20" t="s">
        <v>53</v>
      </c>
      <c r="C24" s="21" t="s">
        <v>28</v>
      </c>
      <c r="D24" s="100"/>
      <c r="E24" s="46" t="s">
        <v>150</v>
      </c>
      <c r="F24" s="46"/>
      <c r="G24" s="46"/>
      <c r="H24" s="46" t="s">
        <v>150</v>
      </c>
      <c r="I24" s="46"/>
      <c r="J24" s="46"/>
      <c r="K24" s="46" t="s">
        <v>150</v>
      </c>
      <c r="L24" s="46"/>
      <c r="M24" s="46"/>
      <c r="N24" s="46" t="s">
        <v>150</v>
      </c>
      <c r="O24" s="101"/>
      <c r="P24" s="47"/>
      <c r="Q24" s="46"/>
      <c r="R24" s="48" t="s">
        <v>110</v>
      </c>
    </row>
    <row r="25" spans="1:18" ht="13.5" customHeight="1">
      <c r="A25" s="19">
        <f t="shared" si="0"/>
        <v>23</v>
      </c>
      <c r="B25" s="20" t="s">
        <v>53</v>
      </c>
      <c r="C25" s="21" t="s">
        <v>68</v>
      </c>
      <c r="D25" s="100"/>
      <c r="E25" s="46">
        <v>0.008</v>
      </c>
      <c r="F25" s="46"/>
      <c r="G25" s="46"/>
      <c r="H25" s="46">
        <v>0.034</v>
      </c>
      <c r="I25" s="46"/>
      <c r="J25" s="46"/>
      <c r="K25" s="46">
        <v>0.015</v>
      </c>
      <c r="L25" s="46"/>
      <c r="M25" s="46"/>
      <c r="N25" s="46">
        <v>0.005</v>
      </c>
      <c r="O25" s="101"/>
      <c r="P25" s="49">
        <f>MAX(D25:O25)</f>
        <v>0.034</v>
      </c>
      <c r="Q25" s="50">
        <f>MIN(D25:O25)</f>
        <v>0.005</v>
      </c>
      <c r="R25" s="51">
        <f>AVERAGE(D25:O25)</f>
        <v>0.0155</v>
      </c>
    </row>
    <row r="26" spans="1:18" ht="13.5" customHeight="1">
      <c r="A26" s="19">
        <f t="shared" si="0"/>
        <v>24</v>
      </c>
      <c r="B26" s="20" t="s">
        <v>53</v>
      </c>
      <c r="C26" s="21" t="s">
        <v>29</v>
      </c>
      <c r="D26" s="100"/>
      <c r="E26" s="46" t="s">
        <v>163</v>
      </c>
      <c r="F26" s="46"/>
      <c r="G26" s="46"/>
      <c r="H26" s="46" t="s">
        <v>163</v>
      </c>
      <c r="I26" s="46"/>
      <c r="J26" s="46"/>
      <c r="K26" s="46" t="s">
        <v>163</v>
      </c>
      <c r="L26" s="46"/>
      <c r="M26" s="46"/>
      <c r="N26" s="46" t="s">
        <v>163</v>
      </c>
      <c r="O26" s="101"/>
      <c r="P26" s="47"/>
      <c r="Q26" s="46"/>
      <c r="R26" s="48" t="s">
        <v>111</v>
      </c>
    </row>
    <row r="27" spans="1:18" ht="13.5" customHeight="1">
      <c r="A27" s="19">
        <f t="shared" si="0"/>
        <v>25</v>
      </c>
      <c r="B27" s="20" t="s">
        <v>53</v>
      </c>
      <c r="C27" s="21" t="s">
        <v>69</v>
      </c>
      <c r="D27" s="100"/>
      <c r="E27" s="46">
        <v>0.002</v>
      </c>
      <c r="F27" s="46"/>
      <c r="G27" s="46"/>
      <c r="H27" s="46">
        <v>0.004</v>
      </c>
      <c r="I27" s="46"/>
      <c r="J27" s="46"/>
      <c r="K27" s="46">
        <v>0.002</v>
      </c>
      <c r="L27" s="46"/>
      <c r="M27" s="46"/>
      <c r="N27" s="46">
        <v>0.004</v>
      </c>
      <c r="O27" s="101"/>
      <c r="P27" s="49">
        <f>MAX(D27:O27)</f>
        <v>0.004</v>
      </c>
      <c r="Q27" s="50">
        <f>MIN(D27:O27)</f>
        <v>0.002</v>
      </c>
      <c r="R27" s="51">
        <f>AVERAGE(D27:O27)</f>
        <v>0.003</v>
      </c>
    </row>
    <row r="28" spans="1:18" ht="13.5" customHeight="1">
      <c r="A28" s="19">
        <f t="shared" si="0"/>
        <v>26</v>
      </c>
      <c r="B28" s="20" t="s">
        <v>53</v>
      </c>
      <c r="C28" s="21" t="s">
        <v>30</v>
      </c>
      <c r="D28" s="100"/>
      <c r="E28" s="46" t="s">
        <v>144</v>
      </c>
      <c r="F28" s="46"/>
      <c r="G28" s="46"/>
      <c r="H28" s="46" t="s">
        <v>144</v>
      </c>
      <c r="I28" s="46"/>
      <c r="J28" s="46"/>
      <c r="K28" s="46" t="s">
        <v>144</v>
      </c>
      <c r="L28" s="46"/>
      <c r="M28" s="46"/>
      <c r="N28" s="46" t="s">
        <v>144</v>
      </c>
      <c r="O28" s="101"/>
      <c r="P28" s="47"/>
      <c r="Q28" s="46"/>
      <c r="R28" s="48" t="s">
        <v>112</v>
      </c>
    </row>
    <row r="29" spans="1:18" ht="13.5" customHeight="1">
      <c r="A29" s="19">
        <f t="shared" si="0"/>
        <v>27</v>
      </c>
      <c r="B29" s="20" t="s">
        <v>53</v>
      </c>
      <c r="C29" s="21" t="s">
        <v>31</v>
      </c>
      <c r="D29" s="100"/>
      <c r="E29" s="46">
        <v>0.016</v>
      </c>
      <c r="F29" s="46"/>
      <c r="G29" s="46"/>
      <c r="H29" s="46">
        <v>0.052</v>
      </c>
      <c r="I29" s="46"/>
      <c r="J29" s="46"/>
      <c r="K29" s="46">
        <v>0.025</v>
      </c>
      <c r="L29" s="46"/>
      <c r="M29" s="46"/>
      <c r="N29" s="46">
        <v>0.015</v>
      </c>
      <c r="O29" s="101"/>
      <c r="P29" s="49">
        <f>MAX(D29:O29)</f>
        <v>0.052</v>
      </c>
      <c r="Q29" s="50">
        <f>MIN(D29:O29)</f>
        <v>0.015</v>
      </c>
      <c r="R29" s="51">
        <f>AVERAGE(D29:O29)</f>
        <v>0.027</v>
      </c>
    </row>
    <row r="30" spans="1:18" ht="13.5" customHeight="1">
      <c r="A30" s="19">
        <f t="shared" si="0"/>
        <v>28</v>
      </c>
      <c r="B30" s="20" t="s">
        <v>53</v>
      </c>
      <c r="C30" s="21" t="s">
        <v>32</v>
      </c>
      <c r="D30" s="96"/>
      <c r="E30" s="35">
        <v>0.005</v>
      </c>
      <c r="F30" s="35"/>
      <c r="G30" s="35"/>
      <c r="H30" s="35">
        <v>0.009</v>
      </c>
      <c r="I30" s="35"/>
      <c r="J30" s="35"/>
      <c r="K30" s="35">
        <v>0.009</v>
      </c>
      <c r="L30" s="35"/>
      <c r="M30" s="35"/>
      <c r="N30" s="35" t="s">
        <v>163</v>
      </c>
      <c r="O30" s="97"/>
      <c r="P30" s="39"/>
      <c r="Q30" s="35"/>
      <c r="R30" s="40" t="s">
        <v>108</v>
      </c>
    </row>
    <row r="31" spans="1:18" ht="13.5" customHeight="1">
      <c r="A31" s="19">
        <f t="shared" si="0"/>
        <v>29</v>
      </c>
      <c r="B31" s="20" t="s">
        <v>53</v>
      </c>
      <c r="C31" s="21" t="s">
        <v>70</v>
      </c>
      <c r="D31" s="100"/>
      <c r="E31" s="46">
        <v>0.006</v>
      </c>
      <c r="F31" s="46"/>
      <c r="G31" s="46"/>
      <c r="H31" s="46">
        <v>0.014</v>
      </c>
      <c r="I31" s="46"/>
      <c r="J31" s="46"/>
      <c r="K31" s="46">
        <v>0.008</v>
      </c>
      <c r="L31" s="46"/>
      <c r="M31" s="46"/>
      <c r="N31" s="46">
        <v>0.006</v>
      </c>
      <c r="O31" s="101"/>
      <c r="P31" s="49">
        <f>MAX(D31:O31)</f>
        <v>0.014</v>
      </c>
      <c r="Q31" s="50">
        <f>MIN(D31:O31)</f>
        <v>0.006</v>
      </c>
      <c r="R31" s="51">
        <f>AVERAGE(D31:O31)</f>
        <v>0.0085</v>
      </c>
    </row>
    <row r="32" spans="1:18" ht="13.5" customHeight="1">
      <c r="A32" s="19">
        <f t="shared" si="0"/>
        <v>30</v>
      </c>
      <c r="B32" s="20" t="s">
        <v>53</v>
      </c>
      <c r="C32" s="21" t="s">
        <v>71</v>
      </c>
      <c r="D32" s="100"/>
      <c r="E32" s="46" t="s">
        <v>144</v>
      </c>
      <c r="F32" s="46"/>
      <c r="G32" s="46"/>
      <c r="H32" s="46" t="s">
        <v>144</v>
      </c>
      <c r="I32" s="46"/>
      <c r="J32" s="46"/>
      <c r="K32" s="46" t="s">
        <v>144</v>
      </c>
      <c r="L32" s="46"/>
      <c r="M32" s="46"/>
      <c r="N32" s="46" t="s">
        <v>144</v>
      </c>
      <c r="O32" s="101"/>
      <c r="P32" s="47"/>
      <c r="Q32" s="46"/>
      <c r="R32" s="48" t="s">
        <v>112</v>
      </c>
    </row>
    <row r="33" spans="1:18" ht="13.5" customHeight="1">
      <c r="A33" s="19">
        <f t="shared" si="0"/>
        <v>31</v>
      </c>
      <c r="B33" s="20" t="s">
        <v>53</v>
      </c>
      <c r="C33" s="21" t="s">
        <v>72</v>
      </c>
      <c r="D33" s="100"/>
      <c r="E33" s="46" t="s">
        <v>153</v>
      </c>
      <c r="F33" s="46"/>
      <c r="G33" s="46"/>
      <c r="H33" s="46" t="s">
        <v>153</v>
      </c>
      <c r="I33" s="46"/>
      <c r="J33" s="46"/>
      <c r="K33" s="46" t="s">
        <v>153</v>
      </c>
      <c r="L33" s="46"/>
      <c r="M33" s="46"/>
      <c r="N33" s="46" t="s">
        <v>153</v>
      </c>
      <c r="O33" s="101"/>
      <c r="P33" s="47"/>
      <c r="Q33" s="46"/>
      <c r="R33" s="48" t="s">
        <v>113</v>
      </c>
    </row>
    <row r="34" spans="1:18" ht="13.5" customHeight="1">
      <c r="A34" s="19">
        <f t="shared" si="0"/>
        <v>32</v>
      </c>
      <c r="B34" s="20" t="s">
        <v>53</v>
      </c>
      <c r="C34" s="21" t="s">
        <v>13</v>
      </c>
      <c r="D34" s="96"/>
      <c r="E34" s="35"/>
      <c r="F34" s="35"/>
      <c r="G34" s="35"/>
      <c r="H34" s="52" t="s">
        <v>154</v>
      </c>
      <c r="I34" s="35"/>
      <c r="J34" s="35"/>
      <c r="K34" s="52"/>
      <c r="L34" s="35"/>
      <c r="M34" s="35"/>
      <c r="N34" s="35"/>
      <c r="O34" s="97"/>
      <c r="P34" s="53"/>
      <c r="Q34" s="54"/>
      <c r="R34" s="55" t="str">
        <f>H34</f>
        <v>0.01未満</v>
      </c>
    </row>
    <row r="35" spans="1:18" ht="13.5" customHeight="1">
      <c r="A35" s="19">
        <f t="shared" si="0"/>
        <v>33</v>
      </c>
      <c r="B35" s="20" t="s">
        <v>53</v>
      </c>
      <c r="C35" s="21" t="s">
        <v>14</v>
      </c>
      <c r="D35" s="96"/>
      <c r="E35" s="35"/>
      <c r="F35" s="35"/>
      <c r="G35" s="35"/>
      <c r="H35" s="52">
        <v>0.04</v>
      </c>
      <c r="I35" s="35"/>
      <c r="J35" s="35"/>
      <c r="K35" s="52"/>
      <c r="L35" s="35"/>
      <c r="M35" s="35"/>
      <c r="N35" s="35"/>
      <c r="O35" s="97"/>
      <c r="P35" s="36">
        <f>MAX(D35:O35)</f>
        <v>0.04</v>
      </c>
      <c r="Q35" s="52" t="s">
        <v>108</v>
      </c>
      <c r="R35" s="56" t="s">
        <v>108</v>
      </c>
    </row>
    <row r="36" spans="1:18" ht="13.5" customHeight="1">
      <c r="A36" s="19">
        <f t="shared" si="0"/>
        <v>34</v>
      </c>
      <c r="B36" s="20" t="s">
        <v>53</v>
      </c>
      <c r="C36" s="21" t="s">
        <v>15</v>
      </c>
      <c r="D36" s="96"/>
      <c r="E36" s="35"/>
      <c r="F36" s="35"/>
      <c r="G36" s="35"/>
      <c r="H36" s="52" t="s">
        <v>155</v>
      </c>
      <c r="I36" s="35"/>
      <c r="J36" s="35"/>
      <c r="K36" s="52"/>
      <c r="L36" s="35"/>
      <c r="M36" s="35"/>
      <c r="N36" s="35"/>
      <c r="O36" s="97"/>
      <c r="P36" s="53"/>
      <c r="Q36" s="54"/>
      <c r="R36" s="55" t="str">
        <f aca="true" t="shared" si="2" ref="R36:R47">H36</f>
        <v>0.03未満</v>
      </c>
    </row>
    <row r="37" spans="1:18" ht="13.5" customHeight="1">
      <c r="A37" s="19">
        <f t="shared" si="0"/>
        <v>35</v>
      </c>
      <c r="B37" s="20" t="s">
        <v>53</v>
      </c>
      <c r="C37" s="21" t="s">
        <v>16</v>
      </c>
      <c r="D37" s="96"/>
      <c r="E37" s="35"/>
      <c r="F37" s="35"/>
      <c r="G37" s="35"/>
      <c r="H37" s="52" t="s">
        <v>154</v>
      </c>
      <c r="I37" s="35"/>
      <c r="J37" s="35"/>
      <c r="K37" s="52"/>
      <c r="L37" s="35"/>
      <c r="M37" s="35"/>
      <c r="N37" s="35"/>
      <c r="O37" s="97"/>
      <c r="P37" s="53"/>
      <c r="Q37" s="54"/>
      <c r="R37" s="55" t="str">
        <f t="shared" si="2"/>
        <v>0.01未満</v>
      </c>
    </row>
    <row r="38" spans="1:18" ht="13.5" customHeight="1">
      <c r="A38" s="19">
        <f t="shared" si="0"/>
        <v>36</v>
      </c>
      <c r="B38" s="20" t="s">
        <v>53</v>
      </c>
      <c r="C38" s="21" t="s">
        <v>17</v>
      </c>
      <c r="D38" s="102"/>
      <c r="E38" s="57"/>
      <c r="F38" s="57"/>
      <c r="G38" s="57"/>
      <c r="H38" s="57">
        <v>7</v>
      </c>
      <c r="I38" s="57"/>
      <c r="J38" s="57"/>
      <c r="K38" s="57"/>
      <c r="L38" s="57"/>
      <c r="M38" s="57"/>
      <c r="N38" s="57"/>
      <c r="O38" s="103"/>
      <c r="P38" s="58"/>
      <c r="Q38" s="59"/>
      <c r="R38" s="60">
        <f t="shared" si="2"/>
        <v>7</v>
      </c>
    </row>
    <row r="39" spans="1:18" ht="13.5" customHeight="1">
      <c r="A39" s="19">
        <f t="shared" si="0"/>
        <v>37</v>
      </c>
      <c r="B39" s="20" t="s">
        <v>53</v>
      </c>
      <c r="C39" s="21" t="s">
        <v>18</v>
      </c>
      <c r="D39" s="86"/>
      <c r="E39" s="25"/>
      <c r="F39" s="25"/>
      <c r="G39" s="25"/>
      <c r="H39" s="25" t="s">
        <v>145</v>
      </c>
      <c r="I39" s="25"/>
      <c r="J39" s="25"/>
      <c r="K39" s="25"/>
      <c r="L39" s="25"/>
      <c r="M39" s="25"/>
      <c r="N39" s="25"/>
      <c r="O39" s="87"/>
      <c r="P39" s="26"/>
      <c r="Q39" s="27"/>
      <c r="R39" s="28" t="str">
        <f t="shared" si="2"/>
        <v>0.005未満</v>
      </c>
    </row>
    <row r="40" spans="1:18" ht="13.5" customHeight="1">
      <c r="A40" s="19">
        <f t="shared" si="0"/>
        <v>38</v>
      </c>
      <c r="B40" s="20" t="s">
        <v>53</v>
      </c>
      <c r="C40" s="21" t="s">
        <v>19</v>
      </c>
      <c r="D40" s="102">
        <v>7.8</v>
      </c>
      <c r="E40" s="57">
        <v>7.5</v>
      </c>
      <c r="F40" s="57">
        <v>7.7</v>
      </c>
      <c r="G40" s="57">
        <v>7.6</v>
      </c>
      <c r="H40" s="57">
        <v>7.8</v>
      </c>
      <c r="I40" s="57">
        <v>9</v>
      </c>
      <c r="J40" s="57">
        <v>8.2</v>
      </c>
      <c r="K40" s="57">
        <v>8.1</v>
      </c>
      <c r="L40" s="57">
        <v>10</v>
      </c>
      <c r="M40" s="57">
        <v>9.7</v>
      </c>
      <c r="N40" s="57">
        <v>10.8</v>
      </c>
      <c r="O40" s="103">
        <v>9.6</v>
      </c>
      <c r="P40" s="58">
        <f>MAX(D40:O40)</f>
        <v>10.8</v>
      </c>
      <c r="Q40" s="59">
        <f>MIN(D40:O40)</f>
        <v>7.5</v>
      </c>
      <c r="R40" s="60">
        <f>AVERAGE(D40:O40)</f>
        <v>8.649999999999999</v>
      </c>
    </row>
    <row r="41" spans="1:18" ht="13.5" customHeight="1">
      <c r="A41" s="19">
        <f t="shared" si="0"/>
        <v>39</v>
      </c>
      <c r="B41" s="20" t="s">
        <v>53</v>
      </c>
      <c r="C41" s="21" t="s">
        <v>165</v>
      </c>
      <c r="D41" s="106"/>
      <c r="E41" s="61"/>
      <c r="F41" s="61"/>
      <c r="G41" s="61"/>
      <c r="H41" s="61">
        <v>17</v>
      </c>
      <c r="I41" s="61"/>
      <c r="J41" s="61"/>
      <c r="K41" s="61"/>
      <c r="L41" s="61"/>
      <c r="M41" s="61"/>
      <c r="N41" s="61"/>
      <c r="O41" s="107"/>
      <c r="P41" s="62"/>
      <c r="Q41" s="63"/>
      <c r="R41" s="64">
        <f t="shared" si="2"/>
        <v>17</v>
      </c>
    </row>
    <row r="42" spans="1:18" ht="13.5" customHeight="1">
      <c r="A42" s="19">
        <f t="shared" si="0"/>
        <v>40</v>
      </c>
      <c r="B42" s="20" t="s">
        <v>53</v>
      </c>
      <c r="C42" s="21" t="s">
        <v>20</v>
      </c>
      <c r="D42" s="106"/>
      <c r="E42" s="61"/>
      <c r="F42" s="61"/>
      <c r="G42" s="61"/>
      <c r="H42" s="61">
        <v>50</v>
      </c>
      <c r="I42" s="61"/>
      <c r="J42" s="61"/>
      <c r="K42" s="61"/>
      <c r="L42" s="61"/>
      <c r="M42" s="61"/>
      <c r="N42" s="61"/>
      <c r="O42" s="107"/>
      <c r="P42" s="62"/>
      <c r="Q42" s="63"/>
      <c r="R42" s="64">
        <f t="shared" si="2"/>
        <v>50</v>
      </c>
    </row>
    <row r="43" spans="1:18" ht="13.5" customHeight="1">
      <c r="A43" s="19">
        <f t="shared" si="0"/>
        <v>41</v>
      </c>
      <c r="B43" s="20" t="s">
        <v>53</v>
      </c>
      <c r="C43" s="21" t="s">
        <v>21</v>
      </c>
      <c r="D43" s="94"/>
      <c r="E43" s="52"/>
      <c r="F43" s="52"/>
      <c r="G43" s="52"/>
      <c r="H43" s="52" t="s">
        <v>147</v>
      </c>
      <c r="I43" s="52"/>
      <c r="J43" s="52"/>
      <c r="K43" s="52"/>
      <c r="L43" s="52"/>
      <c r="M43" s="52"/>
      <c r="N43" s="52"/>
      <c r="O43" s="95"/>
      <c r="P43" s="53"/>
      <c r="Q43" s="54"/>
      <c r="R43" s="55" t="str">
        <f t="shared" si="2"/>
        <v>0.02未満</v>
      </c>
    </row>
    <row r="44" spans="1:18" ht="13.5" customHeight="1">
      <c r="A44" s="19">
        <f t="shared" si="0"/>
        <v>42</v>
      </c>
      <c r="B44" s="20" t="s">
        <v>53</v>
      </c>
      <c r="C44" s="21" t="s">
        <v>74</v>
      </c>
      <c r="D44" s="108"/>
      <c r="E44" s="65"/>
      <c r="F44" s="65"/>
      <c r="G44" s="65"/>
      <c r="H44" s="65">
        <v>4E-06</v>
      </c>
      <c r="I44" s="65"/>
      <c r="J44" s="65"/>
      <c r="K44" s="65"/>
      <c r="L44" s="65"/>
      <c r="M44" s="65"/>
      <c r="N44" s="65"/>
      <c r="O44" s="109"/>
      <c r="P44" s="66"/>
      <c r="Q44" s="67"/>
      <c r="R44" s="68">
        <f t="shared" si="2"/>
        <v>4E-06</v>
      </c>
    </row>
    <row r="45" spans="1:18" ht="13.5" customHeight="1">
      <c r="A45" s="19">
        <f t="shared" si="0"/>
        <v>43</v>
      </c>
      <c r="B45" s="20" t="s">
        <v>53</v>
      </c>
      <c r="C45" s="21" t="s">
        <v>75</v>
      </c>
      <c r="D45" s="108"/>
      <c r="E45" s="65"/>
      <c r="F45" s="65"/>
      <c r="G45" s="65"/>
      <c r="H45" s="65" t="s">
        <v>156</v>
      </c>
      <c r="I45" s="65"/>
      <c r="J45" s="65"/>
      <c r="K45" s="65"/>
      <c r="L45" s="65"/>
      <c r="M45" s="65"/>
      <c r="N45" s="65"/>
      <c r="O45" s="109"/>
      <c r="P45" s="66"/>
      <c r="Q45" s="67"/>
      <c r="R45" s="68" t="str">
        <f t="shared" si="2"/>
        <v>0.000001未満</v>
      </c>
    </row>
    <row r="46" spans="1:18" ht="13.5" customHeight="1">
      <c r="A46" s="19">
        <f t="shared" si="0"/>
        <v>44</v>
      </c>
      <c r="B46" s="20" t="s">
        <v>53</v>
      </c>
      <c r="C46" s="21" t="s">
        <v>22</v>
      </c>
      <c r="D46" s="86"/>
      <c r="E46" s="25"/>
      <c r="F46" s="25"/>
      <c r="G46" s="25"/>
      <c r="H46" s="25" t="s">
        <v>145</v>
      </c>
      <c r="I46" s="25"/>
      <c r="J46" s="25"/>
      <c r="K46" s="25"/>
      <c r="L46" s="25"/>
      <c r="M46" s="25"/>
      <c r="N46" s="25"/>
      <c r="O46" s="87"/>
      <c r="P46" s="33"/>
      <c r="Q46" s="25"/>
      <c r="R46" s="34" t="s">
        <v>109</v>
      </c>
    </row>
    <row r="47" spans="1:18" ht="13.5" customHeight="1">
      <c r="A47" s="19">
        <f t="shared" si="0"/>
        <v>45</v>
      </c>
      <c r="B47" s="20" t="s">
        <v>53</v>
      </c>
      <c r="C47" s="21" t="s">
        <v>23</v>
      </c>
      <c r="D47" s="98"/>
      <c r="E47" s="69"/>
      <c r="F47" s="69"/>
      <c r="G47" s="69"/>
      <c r="H47" s="69" t="s">
        <v>151</v>
      </c>
      <c r="I47" s="69"/>
      <c r="J47" s="69"/>
      <c r="K47" s="69"/>
      <c r="L47" s="69"/>
      <c r="M47" s="69"/>
      <c r="N47" s="69"/>
      <c r="O47" s="99"/>
      <c r="P47" s="70"/>
      <c r="Q47" s="71"/>
      <c r="R47" s="72" t="str">
        <f t="shared" si="2"/>
        <v>0.0005未満</v>
      </c>
    </row>
    <row r="48" spans="1:18" ht="13.5" customHeight="1">
      <c r="A48" s="19">
        <f t="shared" si="0"/>
        <v>46</v>
      </c>
      <c r="B48" s="20" t="s">
        <v>53</v>
      </c>
      <c r="C48" s="21" t="s">
        <v>49</v>
      </c>
      <c r="D48" s="102" t="s">
        <v>157</v>
      </c>
      <c r="E48" s="57">
        <v>0.4</v>
      </c>
      <c r="F48" s="59">
        <v>0.5</v>
      </c>
      <c r="G48" s="59">
        <v>0.7</v>
      </c>
      <c r="H48" s="59">
        <v>0.6</v>
      </c>
      <c r="I48" s="59">
        <v>0.7</v>
      </c>
      <c r="J48" s="59">
        <v>0.6</v>
      </c>
      <c r="K48" s="59">
        <v>0.6</v>
      </c>
      <c r="L48" s="59">
        <v>0.5</v>
      </c>
      <c r="M48" s="59">
        <v>0.5</v>
      </c>
      <c r="N48" s="57" t="s">
        <v>157</v>
      </c>
      <c r="O48" s="105" t="s">
        <v>157</v>
      </c>
      <c r="P48" s="58">
        <f>MAX(D48:O48)</f>
        <v>0.7</v>
      </c>
      <c r="Q48" s="59">
        <f>MIN(D48:O48)</f>
        <v>0.4</v>
      </c>
      <c r="R48" s="60">
        <f>AVERAGE(D48:O48)</f>
        <v>0.5666666666666668</v>
      </c>
    </row>
    <row r="49" spans="1:18" ht="13.5" customHeight="1">
      <c r="A49" s="19">
        <f t="shared" si="0"/>
        <v>47</v>
      </c>
      <c r="B49" s="20" t="s">
        <v>53</v>
      </c>
      <c r="C49" s="21" t="s">
        <v>25</v>
      </c>
      <c r="D49" s="104">
        <v>7.2</v>
      </c>
      <c r="E49" s="57">
        <v>7.3</v>
      </c>
      <c r="F49" s="59">
        <v>7.3</v>
      </c>
      <c r="G49" s="57">
        <v>7.2</v>
      </c>
      <c r="H49" s="59">
        <v>7.4</v>
      </c>
      <c r="I49" s="59">
        <v>7.4</v>
      </c>
      <c r="J49" s="59">
        <v>7.4</v>
      </c>
      <c r="K49" s="59">
        <v>7.3</v>
      </c>
      <c r="L49" s="59">
        <v>7.2</v>
      </c>
      <c r="M49" s="59">
        <v>7.2</v>
      </c>
      <c r="N49" s="57">
        <v>7.2</v>
      </c>
      <c r="O49" s="105">
        <v>7.1</v>
      </c>
      <c r="P49" s="58">
        <f>MAX(D49:O49)</f>
        <v>7.4</v>
      </c>
      <c r="Q49" s="59">
        <f>MIN(D49:O49)</f>
        <v>7.1</v>
      </c>
      <c r="R49" s="60">
        <f>AVERAGE(D49:O49)</f>
        <v>7.266666666666666</v>
      </c>
    </row>
    <row r="50" spans="1:18" ht="13.5" customHeight="1">
      <c r="A50" s="19">
        <f t="shared" si="0"/>
        <v>48</v>
      </c>
      <c r="B50" s="20" t="s">
        <v>53</v>
      </c>
      <c r="C50" s="21" t="s">
        <v>26</v>
      </c>
      <c r="D50" s="112" t="s">
        <v>158</v>
      </c>
      <c r="E50" s="73" t="s">
        <v>158</v>
      </c>
      <c r="F50" s="73" t="s">
        <v>158</v>
      </c>
      <c r="G50" s="73" t="s">
        <v>158</v>
      </c>
      <c r="H50" s="73" t="s">
        <v>158</v>
      </c>
      <c r="I50" s="73" t="s">
        <v>158</v>
      </c>
      <c r="J50" s="73" t="s">
        <v>158</v>
      </c>
      <c r="K50" s="73" t="s">
        <v>158</v>
      </c>
      <c r="L50" s="73" t="s">
        <v>158</v>
      </c>
      <c r="M50" s="73" t="s">
        <v>158</v>
      </c>
      <c r="N50" s="73" t="s">
        <v>158</v>
      </c>
      <c r="O50" s="73" t="s">
        <v>158</v>
      </c>
      <c r="P50" s="74"/>
      <c r="Q50" s="73"/>
      <c r="R50" s="75" t="s">
        <v>104</v>
      </c>
    </row>
    <row r="51" spans="1:18" ht="13.5" customHeight="1">
      <c r="A51" s="19">
        <f t="shared" si="0"/>
        <v>49</v>
      </c>
      <c r="B51" s="20" t="s">
        <v>53</v>
      </c>
      <c r="C51" s="21" t="s">
        <v>27</v>
      </c>
      <c r="D51" s="112" t="s">
        <v>158</v>
      </c>
      <c r="E51" s="73" t="s">
        <v>158</v>
      </c>
      <c r="F51" s="73" t="s">
        <v>158</v>
      </c>
      <c r="G51" s="73" t="s">
        <v>158</v>
      </c>
      <c r="H51" s="73" t="s">
        <v>158</v>
      </c>
      <c r="I51" s="73" t="s">
        <v>158</v>
      </c>
      <c r="J51" s="73" t="s">
        <v>158</v>
      </c>
      <c r="K51" s="73" t="s">
        <v>158</v>
      </c>
      <c r="L51" s="73" t="s">
        <v>158</v>
      </c>
      <c r="M51" s="73" t="s">
        <v>158</v>
      </c>
      <c r="N51" s="73" t="s">
        <v>158</v>
      </c>
      <c r="O51" s="73" t="s">
        <v>158</v>
      </c>
      <c r="P51" s="74"/>
      <c r="Q51" s="73"/>
      <c r="R51" s="75" t="s">
        <v>104</v>
      </c>
    </row>
    <row r="52" spans="1:18" ht="13.5" customHeight="1">
      <c r="A52" s="19">
        <f t="shared" si="0"/>
        <v>50</v>
      </c>
      <c r="B52" s="20" t="s">
        <v>53</v>
      </c>
      <c r="C52" s="21" t="s">
        <v>159</v>
      </c>
      <c r="D52" s="104" t="s">
        <v>167</v>
      </c>
      <c r="E52" s="59" t="s">
        <v>167</v>
      </c>
      <c r="F52" s="59" t="s">
        <v>167</v>
      </c>
      <c r="G52" s="59" t="s">
        <v>167</v>
      </c>
      <c r="H52" s="59" t="s">
        <v>167</v>
      </c>
      <c r="I52" s="59" t="s">
        <v>167</v>
      </c>
      <c r="J52" s="59" t="s">
        <v>167</v>
      </c>
      <c r="K52" s="59" t="s">
        <v>167</v>
      </c>
      <c r="L52" s="59" t="s">
        <v>167</v>
      </c>
      <c r="M52" s="59" t="s">
        <v>167</v>
      </c>
      <c r="N52" s="59" t="s">
        <v>167</v>
      </c>
      <c r="O52" s="59" t="s">
        <v>172</v>
      </c>
      <c r="P52" s="58">
        <f>MAX(D52:O52)</f>
        <v>0</v>
      </c>
      <c r="Q52" s="59" t="s">
        <v>103</v>
      </c>
      <c r="R52" s="60" t="s">
        <v>103</v>
      </c>
    </row>
    <row r="53" spans="1:18" ht="13.5" customHeight="1">
      <c r="A53" s="19">
        <f t="shared" si="0"/>
        <v>51</v>
      </c>
      <c r="B53" s="77" t="s">
        <v>53</v>
      </c>
      <c r="C53" s="78" t="s">
        <v>164</v>
      </c>
      <c r="D53" s="173" t="s">
        <v>168</v>
      </c>
      <c r="E53" s="172" t="s">
        <v>168</v>
      </c>
      <c r="F53" s="172" t="s">
        <v>168</v>
      </c>
      <c r="G53" s="172" t="s">
        <v>168</v>
      </c>
      <c r="H53" s="172" t="s">
        <v>168</v>
      </c>
      <c r="I53" s="172" t="s">
        <v>168</v>
      </c>
      <c r="J53" s="172" t="s">
        <v>168</v>
      </c>
      <c r="K53" s="172" t="s">
        <v>168</v>
      </c>
      <c r="L53" s="172" t="s">
        <v>168</v>
      </c>
      <c r="M53" s="172" t="s">
        <v>168</v>
      </c>
      <c r="N53" s="172" t="s">
        <v>168</v>
      </c>
      <c r="O53" s="176" t="s">
        <v>168</v>
      </c>
      <c r="P53" s="173"/>
      <c r="Q53" s="172"/>
      <c r="R53" s="174" t="s">
        <v>105</v>
      </c>
    </row>
    <row r="54" spans="3:18" ht="13.5" customHeight="1">
      <c r="C54" s="175" t="s">
        <v>126</v>
      </c>
      <c r="D54">
        <v>0.2</v>
      </c>
      <c r="E54">
        <v>0.1</v>
      </c>
      <c r="F54">
        <v>0.2</v>
      </c>
      <c r="G54">
        <v>0.1</v>
      </c>
      <c r="H54">
        <v>0.1</v>
      </c>
      <c r="I54">
        <v>0.1</v>
      </c>
      <c r="J54">
        <v>0.1</v>
      </c>
      <c r="K54">
        <v>0.1</v>
      </c>
      <c r="L54">
        <v>0.2</v>
      </c>
      <c r="M54">
        <v>0.3</v>
      </c>
      <c r="N54" s="262">
        <v>0.2</v>
      </c>
      <c r="O54">
        <v>0.2</v>
      </c>
      <c r="P54" s="247">
        <f>MAX(D54:O54)</f>
        <v>0.3</v>
      </c>
      <c r="Q54" s="247">
        <f>MIN(D54:O54)</f>
        <v>0.1</v>
      </c>
      <c r="R54" s="247">
        <f>AVERAGE(D54:O54)</f>
        <v>0.15833333333333333</v>
      </c>
    </row>
    <row r="55" ht="16.5" customHeight="1"/>
    <row r="56" ht="16.5" customHeight="1"/>
    <row r="57" ht="16.5" customHeight="1"/>
  </sheetData>
  <sheetProtection/>
  <printOptions/>
  <pageMargins left="0.1968503937007874" right="0.1968503937007874" top="1.1811023622047245" bottom="0.3937007874015748" header="0.5118110236220472" footer="0.5118110236220472"/>
  <pageSetup horizontalDpi="600" verticalDpi="600" orientation="landscape" paperSiz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zoomScale="70" zoomScaleNormal="70" zoomScalePageLayoutView="0" workbookViewId="0" topLeftCell="A1">
      <selection activeCell="H8" sqref="H8"/>
    </sheetView>
  </sheetViews>
  <sheetFormatPr defaultColWidth="9.00390625" defaultRowHeight="13.5"/>
  <cols>
    <col min="1" max="1" width="3.625" style="0" customWidth="1"/>
    <col min="2" max="2" width="1.625" style="0" customWidth="1"/>
    <col min="3" max="3" width="31.25390625" style="0" customWidth="1"/>
    <col min="4" max="11" width="11.125" style="0" customWidth="1"/>
    <col min="12" max="12" width="13.625" style="0" customWidth="1"/>
  </cols>
  <sheetData>
    <row r="1" spans="1:12" ht="24" customHeight="1">
      <c r="A1" s="4"/>
      <c r="B1" s="5"/>
      <c r="C1" s="113" t="s">
        <v>107</v>
      </c>
      <c r="D1" s="229">
        <v>12.1</v>
      </c>
      <c r="E1" s="229">
        <v>20.8</v>
      </c>
      <c r="F1" s="229">
        <v>26.4</v>
      </c>
      <c r="G1" s="229">
        <v>21.9</v>
      </c>
      <c r="H1" s="229">
        <v>14.4</v>
      </c>
      <c r="I1" s="229">
        <v>7.9</v>
      </c>
      <c r="J1" s="229">
        <f>MAX(D1:I1)</f>
        <v>26.4</v>
      </c>
      <c r="K1" s="229">
        <f>MIN(D1:I1)</f>
        <v>7.9</v>
      </c>
      <c r="L1" s="229">
        <f>AVERAGE(D1:I1)</f>
        <v>17.25</v>
      </c>
    </row>
    <row r="2" spans="1:12" ht="13.5" customHeight="1">
      <c r="A2" s="114"/>
      <c r="B2" s="115"/>
      <c r="C2" s="116"/>
      <c r="D2" s="170">
        <v>42111</v>
      </c>
      <c r="E2" s="171">
        <v>42166</v>
      </c>
      <c r="F2" s="171">
        <v>42223</v>
      </c>
      <c r="G2" s="171">
        <v>42285</v>
      </c>
      <c r="H2" s="171" t="s">
        <v>186</v>
      </c>
      <c r="I2" s="171">
        <v>42410</v>
      </c>
      <c r="J2" s="83" t="s">
        <v>114</v>
      </c>
      <c r="K2" s="12" t="s">
        <v>115</v>
      </c>
      <c r="L2" s="84" t="s">
        <v>116</v>
      </c>
    </row>
    <row r="3" spans="1:12" ht="13.5" customHeight="1">
      <c r="A3" s="80">
        <v>1</v>
      </c>
      <c r="B3" s="81" t="s">
        <v>53</v>
      </c>
      <c r="C3" s="82" t="s">
        <v>0</v>
      </c>
      <c r="D3" s="117">
        <v>0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6"/>
      <c r="K3" s="17"/>
      <c r="L3" s="18">
        <f>AVERAGE(D3:I3)</f>
        <v>0</v>
      </c>
    </row>
    <row r="4" spans="1:12" ht="13.5" customHeight="1">
      <c r="A4" s="19">
        <f aca="true" t="shared" si="0" ref="A4:A53">A3+1</f>
        <v>2</v>
      </c>
      <c r="B4" s="20" t="s">
        <v>53</v>
      </c>
      <c r="C4" s="21" t="s">
        <v>1</v>
      </c>
      <c r="D4" s="85" t="s">
        <v>141</v>
      </c>
      <c r="E4" s="22" t="s">
        <v>141</v>
      </c>
      <c r="F4" s="22" t="s">
        <v>141</v>
      </c>
      <c r="G4" s="22" t="s">
        <v>141</v>
      </c>
      <c r="H4" s="22" t="s">
        <v>141</v>
      </c>
      <c r="I4" s="22" t="s">
        <v>141</v>
      </c>
      <c r="J4" s="23"/>
      <c r="K4" s="22"/>
      <c r="L4" s="24" t="s">
        <v>102</v>
      </c>
    </row>
    <row r="5" spans="1:12" ht="13.5" customHeight="1">
      <c r="A5" s="19">
        <f t="shared" si="0"/>
        <v>3</v>
      </c>
      <c r="B5" s="20" t="s">
        <v>53</v>
      </c>
      <c r="C5" s="21" t="s">
        <v>2</v>
      </c>
      <c r="D5" s="86"/>
      <c r="E5" s="25"/>
      <c r="F5" s="25" t="s">
        <v>142</v>
      </c>
      <c r="G5" s="25"/>
      <c r="H5" s="230"/>
      <c r="I5" s="25"/>
      <c r="J5" s="26"/>
      <c r="K5" s="27"/>
      <c r="L5" s="28">
        <f aca="true" t="shared" si="1" ref="L5:L10">H5</f>
        <v>0</v>
      </c>
    </row>
    <row r="6" spans="1:12" ht="13.5" customHeight="1">
      <c r="A6" s="19">
        <f t="shared" si="0"/>
        <v>4</v>
      </c>
      <c r="B6" s="20" t="s">
        <v>53</v>
      </c>
      <c r="C6" s="21" t="s">
        <v>3</v>
      </c>
      <c r="D6" s="90"/>
      <c r="E6" s="29"/>
      <c r="F6" s="29" t="s">
        <v>143</v>
      </c>
      <c r="G6" s="29"/>
      <c r="H6" s="29"/>
      <c r="I6" s="29"/>
      <c r="J6" s="30"/>
      <c r="K6" s="31"/>
      <c r="L6" s="32">
        <f t="shared" si="1"/>
        <v>0</v>
      </c>
    </row>
    <row r="7" spans="1:12" ht="13.5" customHeight="1">
      <c r="A7" s="19">
        <f t="shared" si="0"/>
        <v>5</v>
      </c>
      <c r="B7" s="20" t="s">
        <v>53</v>
      </c>
      <c r="C7" s="21" t="s">
        <v>4</v>
      </c>
      <c r="D7" s="86"/>
      <c r="E7" s="25"/>
      <c r="F7" s="25" t="s">
        <v>144</v>
      </c>
      <c r="G7" s="25"/>
      <c r="H7" s="25"/>
      <c r="I7" s="25"/>
      <c r="J7" s="26"/>
      <c r="K7" s="27"/>
      <c r="L7" s="28">
        <f t="shared" si="1"/>
        <v>0</v>
      </c>
    </row>
    <row r="8" spans="1:12" ht="13.5" customHeight="1">
      <c r="A8" s="19">
        <f t="shared" si="0"/>
        <v>6</v>
      </c>
      <c r="B8" s="20" t="s">
        <v>53</v>
      </c>
      <c r="C8" s="21" t="s">
        <v>5</v>
      </c>
      <c r="D8" s="86"/>
      <c r="E8" s="25"/>
      <c r="F8" s="25" t="s">
        <v>144</v>
      </c>
      <c r="G8" s="25"/>
      <c r="H8" s="25"/>
      <c r="I8" s="25"/>
      <c r="J8" s="26"/>
      <c r="K8" s="27"/>
      <c r="L8" s="28">
        <f t="shared" si="1"/>
        <v>0</v>
      </c>
    </row>
    <row r="9" spans="1:12" ht="13.5" customHeight="1">
      <c r="A9" s="19">
        <f t="shared" si="0"/>
        <v>7</v>
      </c>
      <c r="B9" s="20" t="s">
        <v>53</v>
      </c>
      <c r="C9" s="21" t="s">
        <v>6</v>
      </c>
      <c r="D9" s="86"/>
      <c r="E9" s="25"/>
      <c r="F9" s="25" t="s">
        <v>144</v>
      </c>
      <c r="G9" s="25"/>
      <c r="H9" s="25"/>
      <c r="I9" s="25"/>
      <c r="J9" s="26"/>
      <c r="K9" s="27"/>
      <c r="L9" s="28">
        <f t="shared" si="1"/>
        <v>0</v>
      </c>
    </row>
    <row r="10" spans="1:12" ht="13.5" customHeight="1">
      <c r="A10" s="19">
        <f t="shared" si="0"/>
        <v>8</v>
      </c>
      <c r="B10" s="20" t="s">
        <v>53</v>
      </c>
      <c r="C10" s="21" t="s">
        <v>7</v>
      </c>
      <c r="D10" s="86"/>
      <c r="E10" s="25"/>
      <c r="F10" s="25" t="s">
        <v>145</v>
      </c>
      <c r="G10" s="25"/>
      <c r="H10" s="25"/>
      <c r="I10" s="25"/>
      <c r="J10" s="26"/>
      <c r="K10" s="27"/>
      <c r="L10" s="28">
        <f t="shared" si="1"/>
        <v>0</v>
      </c>
    </row>
    <row r="11" spans="1:12" ht="13.5" customHeight="1">
      <c r="A11" s="19">
        <v>9</v>
      </c>
      <c r="B11" s="20" t="s">
        <v>169</v>
      </c>
      <c r="C11" s="21" t="s">
        <v>36</v>
      </c>
      <c r="D11" s="268"/>
      <c r="E11" s="25"/>
      <c r="F11" s="25" t="s">
        <v>149</v>
      </c>
      <c r="G11" s="230"/>
      <c r="H11" s="25"/>
      <c r="I11" s="25" t="s">
        <v>149</v>
      </c>
      <c r="J11" s="26"/>
      <c r="K11" s="27"/>
      <c r="L11" s="28" t="s">
        <v>149</v>
      </c>
    </row>
    <row r="12" spans="1:12" ht="13.5" customHeight="1">
      <c r="A12" s="19">
        <f>A11+1</f>
        <v>10</v>
      </c>
      <c r="B12" s="20" t="s">
        <v>53</v>
      </c>
      <c r="C12" s="21" t="s">
        <v>8</v>
      </c>
      <c r="D12" s="86"/>
      <c r="E12" s="25"/>
      <c r="F12" s="25" t="s">
        <v>144</v>
      </c>
      <c r="G12" s="25"/>
      <c r="H12" s="25"/>
      <c r="I12" s="25" t="s">
        <v>144</v>
      </c>
      <c r="J12" s="33"/>
      <c r="K12" s="25"/>
      <c r="L12" s="34" t="s">
        <v>131</v>
      </c>
    </row>
    <row r="13" spans="1:12" ht="13.5" customHeight="1">
      <c r="A13" s="19">
        <f t="shared" si="0"/>
        <v>11</v>
      </c>
      <c r="B13" s="20" t="s">
        <v>53</v>
      </c>
      <c r="C13" s="21" t="s">
        <v>9</v>
      </c>
      <c r="D13" s="96"/>
      <c r="E13" s="35"/>
      <c r="F13" s="35">
        <v>0.26</v>
      </c>
      <c r="G13" s="35"/>
      <c r="H13" s="35"/>
      <c r="I13" s="35">
        <v>0.38</v>
      </c>
      <c r="J13" s="36">
        <f>MAX(D13:I13)</f>
        <v>0.38</v>
      </c>
      <c r="K13" s="37">
        <f>MIN(D13:I13)</f>
        <v>0.26</v>
      </c>
      <c r="L13" s="38">
        <f>AVERAGE(D13:I13)</f>
        <v>0.32</v>
      </c>
    </row>
    <row r="14" spans="1:12" ht="13.5" customHeight="1">
      <c r="A14" s="19">
        <f t="shared" si="0"/>
        <v>12</v>
      </c>
      <c r="B14" s="20" t="s">
        <v>53</v>
      </c>
      <c r="C14" s="21" t="s">
        <v>10</v>
      </c>
      <c r="D14" s="96"/>
      <c r="E14" s="35"/>
      <c r="F14" s="35" t="s">
        <v>146</v>
      </c>
      <c r="G14" s="35"/>
      <c r="H14" s="35"/>
      <c r="I14" s="35"/>
      <c r="J14" s="36"/>
      <c r="K14" s="37"/>
      <c r="L14" s="38">
        <f>H14</f>
        <v>0</v>
      </c>
    </row>
    <row r="15" spans="1:12" ht="13.5" customHeight="1">
      <c r="A15" s="19">
        <f t="shared" si="0"/>
        <v>13</v>
      </c>
      <c r="B15" s="20" t="s">
        <v>53</v>
      </c>
      <c r="C15" s="21" t="s">
        <v>11</v>
      </c>
      <c r="D15" s="96"/>
      <c r="E15" s="35"/>
      <c r="F15" s="35" t="s">
        <v>147</v>
      </c>
      <c r="G15" s="35"/>
      <c r="H15" s="35"/>
      <c r="I15" s="35"/>
      <c r="J15" s="39"/>
      <c r="K15" s="35"/>
      <c r="L15" s="40" t="s">
        <v>108</v>
      </c>
    </row>
    <row r="16" spans="1:12" ht="13.5" customHeight="1">
      <c r="A16" s="19">
        <f t="shared" si="0"/>
        <v>14</v>
      </c>
      <c r="B16" s="20" t="s">
        <v>53</v>
      </c>
      <c r="C16" s="21" t="s">
        <v>12</v>
      </c>
      <c r="D16" s="98"/>
      <c r="E16" s="69"/>
      <c r="F16" s="69" t="s">
        <v>148</v>
      </c>
      <c r="G16" s="69"/>
      <c r="H16" s="41"/>
      <c r="I16" s="69"/>
      <c r="J16" s="42"/>
      <c r="K16" s="43"/>
      <c r="L16" s="44">
        <f>H16</f>
        <v>0</v>
      </c>
    </row>
    <row r="17" spans="1:12" ht="13.5" customHeight="1">
      <c r="A17" s="19">
        <f t="shared" si="0"/>
        <v>15</v>
      </c>
      <c r="B17" s="20" t="s">
        <v>53</v>
      </c>
      <c r="C17" s="21" t="s">
        <v>63</v>
      </c>
      <c r="D17" s="100"/>
      <c r="E17" s="46"/>
      <c r="F17" s="46" t="s">
        <v>145</v>
      </c>
      <c r="G17" s="46"/>
      <c r="H17" s="46"/>
      <c r="I17" s="46"/>
      <c r="J17" s="47"/>
      <c r="K17" s="46"/>
      <c r="L17" s="48" t="s">
        <v>109</v>
      </c>
    </row>
    <row r="18" spans="1:12" ht="13.5" customHeight="1">
      <c r="A18" s="19">
        <f>A17+1</f>
        <v>16</v>
      </c>
      <c r="B18" s="20" t="s">
        <v>53</v>
      </c>
      <c r="C18" s="21" t="s">
        <v>137</v>
      </c>
      <c r="D18" s="86"/>
      <c r="E18" s="201"/>
      <c r="F18" s="25" t="s">
        <v>149</v>
      </c>
      <c r="G18" s="25"/>
      <c r="H18" s="200"/>
      <c r="I18" s="25"/>
      <c r="J18" s="49"/>
      <c r="K18" s="50"/>
      <c r="L18" s="204">
        <f>H18</f>
        <v>0</v>
      </c>
    </row>
    <row r="19" spans="1:12" ht="13.5" customHeight="1">
      <c r="A19" s="19">
        <f t="shared" si="0"/>
        <v>17</v>
      </c>
      <c r="B19" s="20" t="s">
        <v>53</v>
      </c>
      <c r="C19" s="21" t="s">
        <v>64</v>
      </c>
      <c r="D19" s="100"/>
      <c r="E19" s="46"/>
      <c r="F19" s="46" t="s">
        <v>150</v>
      </c>
      <c r="G19" s="46"/>
      <c r="H19" s="46"/>
      <c r="I19" s="46"/>
      <c r="J19" s="49"/>
      <c r="K19" s="50"/>
      <c r="L19" s="51">
        <f>H19</f>
        <v>0</v>
      </c>
    </row>
    <row r="20" spans="1:12" ht="13.5" customHeight="1">
      <c r="A20" s="19">
        <f t="shared" si="0"/>
        <v>18</v>
      </c>
      <c r="B20" s="20" t="s">
        <v>53</v>
      </c>
      <c r="C20" s="21" t="s">
        <v>65</v>
      </c>
      <c r="D20" s="118"/>
      <c r="E20" s="41"/>
      <c r="F20" s="41" t="s">
        <v>151</v>
      </c>
      <c r="G20" s="41"/>
      <c r="H20" s="41"/>
      <c r="I20" s="41"/>
      <c r="J20" s="42"/>
      <c r="K20" s="43"/>
      <c r="L20" s="44">
        <f>H20</f>
        <v>0</v>
      </c>
    </row>
    <row r="21" spans="1:12" ht="13.5" customHeight="1">
      <c r="A21" s="19">
        <f t="shared" si="0"/>
        <v>19</v>
      </c>
      <c r="B21" s="20" t="s">
        <v>53</v>
      </c>
      <c r="C21" s="21" t="s">
        <v>66</v>
      </c>
      <c r="D21" s="100"/>
      <c r="E21" s="46"/>
      <c r="F21" s="46" t="s">
        <v>144</v>
      </c>
      <c r="G21" s="46"/>
      <c r="H21" s="46"/>
      <c r="I21" s="46"/>
      <c r="J21" s="49"/>
      <c r="K21" s="50"/>
      <c r="L21" s="51">
        <f>H21</f>
        <v>0</v>
      </c>
    </row>
    <row r="22" spans="1:12" ht="13.5" customHeight="1">
      <c r="A22" s="19">
        <f t="shared" si="0"/>
        <v>20</v>
      </c>
      <c r="B22" s="20" t="s">
        <v>53</v>
      </c>
      <c r="C22" s="21" t="s">
        <v>67</v>
      </c>
      <c r="D22" s="100"/>
      <c r="E22" s="46"/>
      <c r="F22" s="46" t="s">
        <v>144</v>
      </c>
      <c r="G22" s="46"/>
      <c r="H22" s="46"/>
      <c r="I22" s="46"/>
      <c r="J22" s="49"/>
      <c r="K22" s="50"/>
      <c r="L22" s="51">
        <f>H22</f>
        <v>0</v>
      </c>
    </row>
    <row r="23" spans="1:12" ht="13.5" customHeight="1">
      <c r="A23" s="19">
        <f t="shared" si="0"/>
        <v>21</v>
      </c>
      <c r="B23" s="20" t="s">
        <v>53</v>
      </c>
      <c r="C23" s="21" t="s">
        <v>99</v>
      </c>
      <c r="D23" s="267"/>
      <c r="E23" s="46"/>
      <c r="F23" s="46">
        <v>0.07</v>
      </c>
      <c r="G23" s="46"/>
      <c r="H23" s="46"/>
      <c r="I23" s="46" t="s">
        <v>152</v>
      </c>
      <c r="J23" s="36">
        <f>MAX(D23:I23)</f>
        <v>0.07</v>
      </c>
      <c r="K23" s="202" t="s">
        <v>125</v>
      </c>
      <c r="L23" s="203" t="s">
        <v>125</v>
      </c>
    </row>
    <row r="24" spans="1:12" ht="13.5" customHeight="1">
      <c r="A24" s="19">
        <f t="shared" si="0"/>
        <v>22</v>
      </c>
      <c r="B24" s="20" t="s">
        <v>53</v>
      </c>
      <c r="C24" s="21" t="s">
        <v>28</v>
      </c>
      <c r="D24" s="100"/>
      <c r="E24" s="46"/>
      <c r="F24" s="46" t="s">
        <v>150</v>
      </c>
      <c r="G24" s="46"/>
      <c r="H24" s="46"/>
      <c r="I24" s="46" t="s">
        <v>150</v>
      </c>
      <c r="J24" s="47"/>
      <c r="K24" s="46"/>
      <c r="L24" s="48" t="s">
        <v>110</v>
      </c>
    </row>
    <row r="25" spans="1:12" ht="13.5" customHeight="1">
      <c r="A25" s="19">
        <f t="shared" si="0"/>
        <v>23</v>
      </c>
      <c r="B25" s="20" t="s">
        <v>53</v>
      </c>
      <c r="C25" s="21" t="s">
        <v>68</v>
      </c>
      <c r="D25" s="100"/>
      <c r="E25" s="46"/>
      <c r="F25" s="46">
        <v>0.027</v>
      </c>
      <c r="G25" s="46"/>
      <c r="H25" s="46"/>
      <c r="I25" s="46">
        <v>0.004</v>
      </c>
      <c r="J25" s="49">
        <f>MAX(D25:I25)</f>
        <v>0.027</v>
      </c>
      <c r="K25" s="50">
        <f>MIN(D25:I25)</f>
        <v>0.004</v>
      </c>
      <c r="L25" s="51">
        <f>AVERAGE(D25:I25)</f>
        <v>0.0155</v>
      </c>
    </row>
    <row r="26" spans="1:12" ht="13.5" customHeight="1">
      <c r="A26" s="19">
        <f t="shared" si="0"/>
        <v>24</v>
      </c>
      <c r="B26" s="20" t="s">
        <v>53</v>
      </c>
      <c r="C26" s="21" t="s">
        <v>29</v>
      </c>
      <c r="D26" s="100"/>
      <c r="E26" s="46"/>
      <c r="F26" s="46" t="s">
        <v>163</v>
      </c>
      <c r="G26" s="46"/>
      <c r="H26" s="46"/>
      <c r="I26" s="46" t="s">
        <v>163</v>
      </c>
      <c r="J26" s="47"/>
      <c r="K26" s="46"/>
      <c r="L26" s="48" t="s">
        <v>111</v>
      </c>
    </row>
    <row r="27" spans="1:12" ht="13.5" customHeight="1">
      <c r="A27" s="19">
        <f t="shared" si="0"/>
        <v>25</v>
      </c>
      <c r="B27" s="20" t="s">
        <v>53</v>
      </c>
      <c r="C27" s="21" t="s">
        <v>69</v>
      </c>
      <c r="D27" s="100"/>
      <c r="E27" s="46"/>
      <c r="F27" s="46">
        <v>0.003</v>
      </c>
      <c r="G27" s="46"/>
      <c r="H27" s="46"/>
      <c r="I27" s="46">
        <v>0.003</v>
      </c>
      <c r="J27" s="49">
        <f>MAX(D27:I27)</f>
        <v>0.003</v>
      </c>
      <c r="K27" s="46">
        <v>0.001</v>
      </c>
      <c r="L27" s="51">
        <f>AVERAGE(D27:I27)</f>
        <v>0.003</v>
      </c>
    </row>
    <row r="28" spans="1:12" ht="13.5" customHeight="1">
      <c r="A28" s="19">
        <f t="shared" si="0"/>
        <v>26</v>
      </c>
      <c r="B28" s="20" t="s">
        <v>53</v>
      </c>
      <c r="C28" s="21" t="s">
        <v>30</v>
      </c>
      <c r="D28" s="100"/>
      <c r="E28" s="168"/>
      <c r="F28" s="46" t="s">
        <v>144</v>
      </c>
      <c r="G28" s="46"/>
      <c r="H28" s="46"/>
      <c r="I28" s="46" t="s">
        <v>144</v>
      </c>
      <c r="J28" s="47"/>
      <c r="K28" s="46"/>
      <c r="L28" s="48" t="s">
        <v>112</v>
      </c>
    </row>
    <row r="29" spans="1:12" ht="13.5" customHeight="1">
      <c r="A29" s="19">
        <f t="shared" si="0"/>
        <v>27</v>
      </c>
      <c r="B29" s="20" t="s">
        <v>53</v>
      </c>
      <c r="C29" s="21" t="s">
        <v>31</v>
      </c>
      <c r="D29" s="100"/>
      <c r="E29" s="169"/>
      <c r="F29" s="46">
        <v>0.041</v>
      </c>
      <c r="G29" s="46"/>
      <c r="H29" s="46"/>
      <c r="I29" s="46">
        <v>0.012</v>
      </c>
      <c r="J29" s="49">
        <f>MAX(D29:I29)</f>
        <v>0.041</v>
      </c>
      <c r="K29" s="50">
        <f>MIN(D29:I29)</f>
        <v>0.012</v>
      </c>
      <c r="L29" s="51">
        <f>AVERAGE(D29:I29)</f>
        <v>0.026500000000000003</v>
      </c>
    </row>
    <row r="30" spans="1:12" ht="13.5" customHeight="1">
      <c r="A30" s="19">
        <f t="shared" si="0"/>
        <v>28</v>
      </c>
      <c r="B30" s="20" t="s">
        <v>53</v>
      </c>
      <c r="C30" s="21" t="s">
        <v>32</v>
      </c>
      <c r="D30" s="96"/>
      <c r="E30" s="35"/>
      <c r="F30" s="35">
        <v>0.008</v>
      </c>
      <c r="G30" s="35"/>
      <c r="H30" s="35"/>
      <c r="I30" s="35" t="s">
        <v>163</v>
      </c>
      <c r="J30" s="39"/>
      <c r="K30" s="35"/>
      <c r="L30" s="40" t="s">
        <v>108</v>
      </c>
    </row>
    <row r="31" spans="1:12" ht="13.5" customHeight="1">
      <c r="A31" s="19">
        <f t="shared" si="0"/>
        <v>29</v>
      </c>
      <c r="B31" s="20" t="s">
        <v>53</v>
      </c>
      <c r="C31" s="21" t="s">
        <v>70</v>
      </c>
      <c r="D31" s="100"/>
      <c r="E31" s="46"/>
      <c r="F31" s="46">
        <v>0.011</v>
      </c>
      <c r="G31" s="46"/>
      <c r="H31" s="46"/>
      <c r="I31" s="46">
        <v>0.005</v>
      </c>
      <c r="J31" s="49">
        <f>MAX(D31:I31)</f>
        <v>0.011</v>
      </c>
      <c r="K31" s="50">
        <f>MIN(D31:I31)</f>
        <v>0.005</v>
      </c>
      <c r="L31" s="51">
        <f>AVERAGE(D31:I31)</f>
        <v>0.008</v>
      </c>
    </row>
    <row r="32" spans="1:12" ht="13.5" customHeight="1">
      <c r="A32" s="19">
        <f t="shared" si="0"/>
        <v>30</v>
      </c>
      <c r="B32" s="20" t="s">
        <v>53</v>
      </c>
      <c r="C32" s="21" t="s">
        <v>71</v>
      </c>
      <c r="D32" s="100"/>
      <c r="E32" s="46"/>
      <c r="F32" s="46" t="s">
        <v>144</v>
      </c>
      <c r="G32" s="46"/>
      <c r="H32" s="46"/>
      <c r="I32" s="46" t="s">
        <v>144</v>
      </c>
      <c r="J32" s="47"/>
      <c r="K32" s="46"/>
      <c r="L32" s="48" t="s">
        <v>112</v>
      </c>
    </row>
    <row r="33" spans="1:12" ht="13.5" customHeight="1">
      <c r="A33" s="19">
        <f t="shared" si="0"/>
        <v>31</v>
      </c>
      <c r="B33" s="20" t="s">
        <v>53</v>
      </c>
      <c r="C33" s="21" t="s">
        <v>72</v>
      </c>
      <c r="D33" s="100"/>
      <c r="E33" s="46"/>
      <c r="F33" s="46" t="s">
        <v>153</v>
      </c>
      <c r="G33" s="46"/>
      <c r="H33" s="46"/>
      <c r="I33" s="46" t="s">
        <v>153</v>
      </c>
      <c r="J33" s="47"/>
      <c r="K33" s="46"/>
      <c r="L33" s="48" t="s">
        <v>113</v>
      </c>
    </row>
    <row r="34" spans="1:12" ht="13.5" customHeight="1">
      <c r="A34" s="19">
        <f t="shared" si="0"/>
        <v>32</v>
      </c>
      <c r="B34" s="20" t="s">
        <v>53</v>
      </c>
      <c r="C34" s="21" t="s">
        <v>13</v>
      </c>
      <c r="D34" s="96"/>
      <c r="E34" s="35"/>
      <c r="F34" s="35" t="s">
        <v>154</v>
      </c>
      <c r="G34" s="35"/>
      <c r="H34" s="52"/>
      <c r="I34" s="35"/>
      <c r="J34" s="53"/>
      <c r="K34" s="54"/>
      <c r="L34" s="55">
        <f>H34</f>
        <v>0</v>
      </c>
    </row>
    <row r="35" spans="1:12" ht="13.5" customHeight="1">
      <c r="A35" s="19">
        <f t="shared" si="0"/>
        <v>33</v>
      </c>
      <c r="B35" s="20" t="s">
        <v>53</v>
      </c>
      <c r="C35" s="21" t="s">
        <v>14</v>
      </c>
      <c r="D35" s="96"/>
      <c r="E35" s="35"/>
      <c r="F35" s="35">
        <v>0.03</v>
      </c>
      <c r="G35" s="35"/>
      <c r="H35" s="52"/>
      <c r="I35" s="35"/>
      <c r="J35" s="36">
        <f>MAX(D35:I35)</f>
        <v>0.03</v>
      </c>
      <c r="K35" s="52" t="s">
        <v>108</v>
      </c>
      <c r="L35" s="56" t="s">
        <v>108</v>
      </c>
    </row>
    <row r="36" spans="1:12" ht="13.5" customHeight="1">
      <c r="A36" s="19">
        <f t="shared" si="0"/>
        <v>34</v>
      </c>
      <c r="B36" s="20" t="s">
        <v>53</v>
      </c>
      <c r="C36" s="21" t="s">
        <v>15</v>
      </c>
      <c r="D36" s="96"/>
      <c r="E36" s="35"/>
      <c r="F36" s="35" t="s">
        <v>155</v>
      </c>
      <c r="G36" s="35"/>
      <c r="H36" s="52"/>
      <c r="I36" s="35"/>
      <c r="J36" s="53"/>
      <c r="K36" s="54"/>
      <c r="L36" s="55">
        <f aca="true" t="shared" si="2" ref="L36:L47">H36</f>
        <v>0</v>
      </c>
    </row>
    <row r="37" spans="1:12" ht="13.5" customHeight="1">
      <c r="A37" s="19">
        <f t="shared" si="0"/>
        <v>35</v>
      </c>
      <c r="B37" s="20" t="s">
        <v>53</v>
      </c>
      <c r="C37" s="21" t="s">
        <v>16</v>
      </c>
      <c r="D37" s="96"/>
      <c r="E37" s="35"/>
      <c r="F37" s="35" t="s">
        <v>154</v>
      </c>
      <c r="G37" s="35"/>
      <c r="H37" s="52"/>
      <c r="I37" s="35"/>
      <c r="J37" s="53"/>
      <c r="K37" s="54"/>
      <c r="L37" s="55">
        <f t="shared" si="2"/>
        <v>0</v>
      </c>
    </row>
    <row r="38" spans="1:12" ht="13.5" customHeight="1">
      <c r="A38" s="19">
        <f t="shared" si="0"/>
        <v>36</v>
      </c>
      <c r="B38" s="20" t="s">
        <v>53</v>
      </c>
      <c r="C38" s="21" t="s">
        <v>17</v>
      </c>
      <c r="D38" s="102"/>
      <c r="E38" s="57"/>
      <c r="F38" s="57">
        <v>7</v>
      </c>
      <c r="G38" s="57"/>
      <c r="H38" s="57"/>
      <c r="I38" s="57"/>
      <c r="J38" s="58"/>
      <c r="K38" s="59"/>
      <c r="L38" s="60">
        <f t="shared" si="2"/>
        <v>0</v>
      </c>
    </row>
    <row r="39" spans="1:12" ht="13.5" customHeight="1">
      <c r="A39" s="19">
        <f t="shared" si="0"/>
        <v>37</v>
      </c>
      <c r="B39" s="20" t="s">
        <v>53</v>
      </c>
      <c r="C39" s="21" t="s">
        <v>18</v>
      </c>
      <c r="D39" s="86"/>
      <c r="E39" s="25"/>
      <c r="F39" s="25" t="s">
        <v>145</v>
      </c>
      <c r="G39" s="25"/>
      <c r="H39" s="25"/>
      <c r="I39" s="25"/>
      <c r="J39" s="26"/>
      <c r="K39" s="27"/>
      <c r="L39" s="28">
        <f t="shared" si="2"/>
        <v>0</v>
      </c>
    </row>
    <row r="40" spans="1:12" ht="13.5" customHeight="1">
      <c r="A40" s="19">
        <f t="shared" si="0"/>
        <v>38</v>
      </c>
      <c r="B40" s="20" t="s">
        <v>53</v>
      </c>
      <c r="C40" s="21" t="s">
        <v>19</v>
      </c>
      <c r="D40" s="102">
        <v>7.2</v>
      </c>
      <c r="E40" s="57">
        <v>7.1</v>
      </c>
      <c r="F40" s="57">
        <v>7.5</v>
      </c>
      <c r="G40" s="57">
        <v>7.7</v>
      </c>
      <c r="H40" s="57">
        <v>8.9</v>
      </c>
      <c r="I40" s="57">
        <v>10.8</v>
      </c>
      <c r="J40" s="58">
        <f>MAX(D40:I40)</f>
        <v>10.8</v>
      </c>
      <c r="K40" s="59">
        <f>MIN(D40:I40)</f>
        <v>7.1</v>
      </c>
      <c r="L40" s="60">
        <f>AVERAGE(D40:I40)</f>
        <v>8.200000000000001</v>
      </c>
    </row>
    <row r="41" spans="1:12" ht="13.5" customHeight="1">
      <c r="A41" s="19">
        <f t="shared" si="0"/>
        <v>39</v>
      </c>
      <c r="B41" s="20" t="s">
        <v>53</v>
      </c>
      <c r="C41" s="21" t="s">
        <v>165</v>
      </c>
      <c r="D41" s="106"/>
      <c r="E41" s="61"/>
      <c r="F41" s="61">
        <v>16</v>
      </c>
      <c r="G41" s="61"/>
      <c r="H41" s="61"/>
      <c r="I41" s="61"/>
      <c r="J41" s="62"/>
      <c r="K41" s="63"/>
      <c r="L41" s="64">
        <f t="shared" si="2"/>
        <v>0</v>
      </c>
    </row>
    <row r="42" spans="1:12" ht="13.5" customHeight="1">
      <c r="A42" s="19">
        <f t="shared" si="0"/>
        <v>40</v>
      </c>
      <c r="B42" s="20" t="s">
        <v>53</v>
      </c>
      <c r="C42" s="21" t="s">
        <v>20</v>
      </c>
      <c r="D42" s="106"/>
      <c r="E42" s="61"/>
      <c r="F42" s="61">
        <v>56</v>
      </c>
      <c r="G42" s="61"/>
      <c r="H42" s="61"/>
      <c r="I42" s="61"/>
      <c r="J42" s="62"/>
      <c r="K42" s="63"/>
      <c r="L42" s="64">
        <f t="shared" si="2"/>
        <v>0</v>
      </c>
    </row>
    <row r="43" spans="1:12" ht="13.5" customHeight="1">
      <c r="A43" s="19">
        <f t="shared" si="0"/>
        <v>41</v>
      </c>
      <c r="B43" s="20" t="s">
        <v>53</v>
      </c>
      <c r="C43" s="21" t="s">
        <v>21</v>
      </c>
      <c r="D43" s="94"/>
      <c r="E43" s="52"/>
      <c r="F43" s="52" t="s">
        <v>147</v>
      </c>
      <c r="G43" s="52"/>
      <c r="H43" s="52"/>
      <c r="I43" s="52"/>
      <c r="J43" s="53"/>
      <c r="K43" s="54"/>
      <c r="L43" s="55">
        <f t="shared" si="2"/>
        <v>0</v>
      </c>
    </row>
    <row r="44" spans="1:12" ht="13.5" customHeight="1">
      <c r="A44" s="19">
        <f t="shared" si="0"/>
        <v>42</v>
      </c>
      <c r="B44" s="20" t="s">
        <v>53</v>
      </c>
      <c r="C44" s="21" t="s">
        <v>74</v>
      </c>
      <c r="D44" s="108"/>
      <c r="E44" s="65"/>
      <c r="F44" s="65">
        <v>4E-06</v>
      </c>
      <c r="G44" s="65"/>
      <c r="H44" s="65"/>
      <c r="I44" s="65"/>
      <c r="J44" s="66"/>
      <c r="K44" s="67"/>
      <c r="L44" s="68">
        <f t="shared" si="2"/>
        <v>0</v>
      </c>
    </row>
    <row r="45" spans="1:12" ht="13.5" customHeight="1">
      <c r="A45" s="19">
        <f t="shared" si="0"/>
        <v>43</v>
      </c>
      <c r="B45" s="20" t="s">
        <v>53</v>
      </c>
      <c r="C45" s="21" t="s">
        <v>75</v>
      </c>
      <c r="D45" s="108"/>
      <c r="E45" s="65"/>
      <c r="F45" s="65">
        <v>1E-06</v>
      </c>
      <c r="G45" s="65"/>
      <c r="H45" s="65"/>
      <c r="I45" s="65"/>
      <c r="J45" s="66"/>
      <c r="K45" s="67"/>
      <c r="L45" s="68">
        <f t="shared" si="2"/>
        <v>0</v>
      </c>
    </row>
    <row r="46" spans="1:12" ht="13.5" customHeight="1">
      <c r="A46" s="19">
        <f t="shared" si="0"/>
        <v>44</v>
      </c>
      <c r="B46" s="20" t="s">
        <v>53</v>
      </c>
      <c r="C46" s="21" t="s">
        <v>22</v>
      </c>
      <c r="D46" s="86"/>
      <c r="E46" s="25"/>
      <c r="F46" s="25" t="s">
        <v>145</v>
      </c>
      <c r="G46" s="25"/>
      <c r="H46" s="25"/>
      <c r="I46" s="25"/>
      <c r="J46" s="33"/>
      <c r="K46" s="25"/>
      <c r="L46" s="34" t="s">
        <v>109</v>
      </c>
    </row>
    <row r="47" spans="1:12" ht="13.5" customHeight="1">
      <c r="A47" s="19">
        <f t="shared" si="0"/>
        <v>45</v>
      </c>
      <c r="B47" s="20" t="s">
        <v>53</v>
      </c>
      <c r="C47" s="21" t="s">
        <v>23</v>
      </c>
      <c r="D47" s="98"/>
      <c r="E47" s="69"/>
      <c r="F47" s="69" t="s">
        <v>151</v>
      </c>
      <c r="G47" s="69"/>
      <c r="H47" s="69"/>
      <c r="I47" s="69"/>
      <c r="J47" s="70"/>
      <c r="K47" s="71"/>
      <c r="L47" s="72">
        <f t="shared" si="2"/>
        <v>0</v>
      </c>
    </row>
    <row r="48" spans="1:12" ht="13.5" customHeight="1">
      <c r="A48" s="19">
        <f t="shared" si="0"/>
        <v>46</v>
      </c>
      <c r="B48" s="20" t="s">
        <v>53</v>
      </c>
      <c r="C48" s="21" t="s">
        <v>49</v>
      </c>
      <c r="D48" s="104">
        <v>0.3</v>
      </c>
      <c r="E48" s="59">
        <v>0.5</v>
      </c>
      <c r="F48" s="59">
        <v>0.5</v>
      </c>
      <c r="G48" s="59">
        <v>0.6</v>
      </c>
      <c r="H48" s="59">
        <v>0.5</v>
      </c>
      <c r="I48" s="59" t="s">
        <v>157</v>
      </c>
      <c r="J48" s="58">
        <f>MAX(D48:I48)</f>
        <v>0.6</v>
      </c>
      <c r="K48" s="59">
        <f>MIN(D48:I48)</f>
        <v>0.3</v>
      </c>
      <c r="L48" s="60">
        <f>AVERAGE(D48:I48)</f>
        <v>0.48</v>
      </c>
    </row>
    <row r="49" spans="1:12" ht="13.5" customHeight="1">
      <c r="A49" s="19">
        <f t="shared" si="0"/>
        <v>47</v>
      </c>
      <c r="B49" s="20" t="s">
        <v>53</v>
      </c>
      <c r="C49" s="21" t="s">
        <v>25</v>
      </c>
      <c r="D49" s="104">
        <v>7.1</v>
      </c>
      <c r="E49" s="59">
        <v>7.3</v>
      </c>
      <c r="F49" s="59">
        <v>7.3</v>
      </c>
      <c r="G49" s="57">
        <v>7.2</v>
      </c>
      <c r="H49" s="59">
        <v>7.2</v>
      </c>
      <c r="I49" s="59">
        <v>7.2</v>
      </c>
      <c r="J49" s="58">
        <f>MAX(D49:I49)</f>
        <v>7.3</v>
      </c>
      <c r="K49" s="59">
        <f>MIN(D49:I49)</f>
        <v>7.1</v>
      </c>
      <c r="L49" s="60">
        <f>AVERAGE(D49:I49)</f>
        <v>7.216666666666668</v>
      </c>
    </row>
    <row r="50" spans="1:12" ht="13.5" customHeight="1">
      <c r="A50" s="19">
        <f t="shared" si="0"/>
        <v>48</v>
      </c>
      <c r="B50" s="20" t="s">
        <v>53</v>
      </c>
      <c r="C50" s="21" t="s">
        <v>26</v>
      </c>
      <c r="D50" s="112" t="s">
        <v>158</v>
      </c>
      <c r="E50" s="73" t="s">
        <v>158</v>
      </c>
      <c r="F50" s="73" t="s">
        <v>158</v>
      </c>
      <c r="G50" s="73" t="s">
        <v>158</v>
      </c>
      <c r="H50" s="73" t="s">
        <v>158</v>
      </c>
      <c r="I50" s="73" t="s">
        <v>158</v>
      </c>
      <c r="J50" s="74"/>
      <c r="K50" s="73"/>
      <c r="L50" s="75" t="s">
        <v>104</v>
      </c>
    </row>
    <row r="51" spans="1:12" ht="13.5" customHeight="1">
      <c r="A51" s="19">
        <f t="shared" si="0"/>
        <v>49</v>
      </c>
      <c r="B51" s="20" t="s">
        <v>53</v>
      </c>
      <c r="C51" s="21" t="s">
        <v>27</v>
      </c>
      <c r="D51" s="112" t="s">
        <v>158</v>
      </c>
      <c r="E51" s="73" t="s">
        <v>158</v>
      </c>
      <c r="F51" s="73" t="s">
        <v>158</v>
      </c>
      <c r="G51" s="73" t="s">
        <v>158</v>
      </c>
      <c r="H51" s="73" t="s">
        <v>158</v>
      </c>
      <c r="I51" s="73" t="s">
        <v>158</v>
      </c>
      <c r="J51" s="74"/>
      <c r="K51" s="73"/>
      <c r="L51" s="75" t="s">
        <v>104</v>
      </c>
    </row>
    <row r="52" spans="1:12" ht="13.5" customHeight="1">
      <c r="A52" s="19">
        <f t="shared" si="0"/>
        <v>50</v>
      </c>
      <c r="B52" s="20" t="s">
        <v>53</v>
      </c>
      <c r="C52" s="21" t="s">
        <v>159</v>
      </c>
      <c r="D52" s="104" t="s">
        <v>170</v>
      </c>
      <c r="E52" s="59" t="s">
        <v>170</v>
      </c>
      <c r="F52" s="59" t="s">
        <v>167</v>
      </c>
      <c r="G52" s="59" t="s">
        <v>167</v>
      </c>
      <c r="H52" s="59" t="s">
        <v>167</v>
      </c>
      <c r="I52" s="59" t="s">
        <v>167</v>
      </c>
      <c r="J52" s="58"/>
      <c r="K52" s="59"/>
      <c r="L52" s="60" t="s">
        <v>103</v>
      </c>
    </row>
    <row r="53" spans="1:12" ht="13.5" customHeight="1">
      <c r="A53" s="76">
        <f t="shared" si="0"/>
        <v>51</v>
      </c>
      <c r="B53" s="77" t="s">
        <v>53</v>
      </c>
      <c r="C53" s="78" t="s">
        <v>164</v>
      </c>
      <c r="D53" s="173" t="s">
        <v>168</v>
      </c>
      <c r="E53" s="172" t="s">
        <v>168</v>
      </c>
      <c r="F53" s="172" t="s">
        <v>168</v>
      </c>
      <c r="G53" s="172" t="s">
        <v>168</v>
      </c>
      <c r="H53" s="172" t="s">
        <v>168</v>
      </c>
      <c r="I53" s="172" t="s">
        <v>168</v>
      </c>
      <c r="J53" s="173"/>
      <c r="K53" s="172"/>
      <c r="L53" s="174" t="s">
        <v>105</v>
      </c>
    </row>
    <row r="54" spans="3:12" ht="13.5" customHeight="1">
      <c r="C54" s="175" t="s">
        <v>126</v>
      </c>
      <c r="D54" s="169">
        <v>0.2</v>
      </c>
      <c r="E54" s="169">
        <v>0.1</v>
      </c>
      <c r="F54" s="169">
        <v>0.1</v>
      </c>
      <c r="G54" s="169">
        <v>0.1</v>
      </c>
      <c r="H54" s="169">
        <v>0.2</v>
      </c>
      <c r="I54" s="169">
        <v>0.1</v>
      </c>
      <c r="J54" s="247">
        <f>MAX(D54:I54)</f>
        <v>0.2</v>
      </c>
      <c r="K54" s="247">
        <f>MIN(D54:I54)</f>
        <v>0.1</v>
      </c>
      <c r="L54" s="247">
        <f>AVERAGE(D54:I54)</f>
        <v>0.13333333333333333</v>
      </c>
    </row>
    <row r="55" ht="16.5" customHeight="1"/>
    <row r="56" ht="16.5" customHeight="1"/>
    <row r="57" ht="16.5" customHeight="1"/>
  </sheetData>
  <sheetProtection/>
  <printOptions/>
  <pageMargins left="0.1968503937007874" right="0.1968503937007874" top="1.1811023622047245" bottom="0.3937007874015748" header="0.5118110236220472" footer="0.5118110236220472"/>
  <pageSetup horizontalDpi="600" verticalDpi="600" orientation="landscape" paperSiz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zoomScale="70" zoomScaleNormal="70" zoomScalePageLayoutView="0" workbookViewId="0" topLeftCell="A1">
      <selection activeCell="F5" sqref="F5"/>
    </sheetView>
  </sheetViews>
  <sheetFormatPr defaultColWidth="9.00390625" defaultRowHeight="13.5"/>
  <cols>
    <col min="1" max="1" width="3.625" style="0" customWidth="1"/>
    <col min="2" max="2" width="1.625" style="0" customWidth="1"/>
    <col min="3" max="3" width="31.25390625" style="0" customWidth="1"/>
    <col min="4" max="11" width="11.125" style="0" customWidth="1"/>
    <col min="12" max="12" width="13.625" style="0" customWidth="1"/>
  </cols>
  <sheetData>
    <row r="1" spans="1:12" ht="24" customHeight="1">
      <c r="A1" s="4"/>
      <c r="B1" s="5"/>
      <c r="C1" s="113" t="s">
        <v>107</v>
      </c>
      <c r="D1" s="229">
        <v>19.1</v>
      </c>
      <c r="E1" s="229">
        <v>23.7</v>
      </c>
      <c r="F1" s="229">
        <v>25.1</v>
      </c>
      <c r="G1" s="229">
        <v>16.8</v>
      </c>
      <c r="H1" s="229">
        <v>10.5</v>
      </c>
      <c r="I1" s="229">
        <v>9.8</v>
      </c>
      <c r="J1" s="229">
        <f>MAX(D1:I1)</f>
        <v>25.1</v>
      </c>
      <c r="K1" s="229">
        <f>MIN(D1:I1)</f>
        <v>9.8</v>
      </c>
      <c r="L1" s="229">
        <f>AVERAGE(D1:I1)</f>
        <v>17.5</v>
      </c>
    </row>
    <row r="2" spans="1:12" ht="13.5" customHeight="1">
      <c r="A2" s="114"/>
      <c r="B2" s="115"/>
      <c r="C2" s="116"/>
      <c r="D2" s="170">
        <v>42132</v>
      </c>
      <c r="E2" s="171">
        <v>42194</v>
      </c>
      <c r="F2" s="171">
        <v>42257</v>
      </c>
      <c r="G2" s="171" t="s">
        <v>185</v>
      </c>
      <c r="H2" s="171">
        <v>42376</v>
      </c>
      <c r="I2" s="171">
        <v>42439</v>
      </c>
      <c r="J2" s="83" t="s">
        <v>114</v>
      </c>
      <c r="K2" s="12" t="s">
        <v>115</v>
      </c>
      <c r="L2" s="84" t="s">
        <v>116</v>
      </c>
    </row>
    <row r="3" spans="1:12" ht="13.5" customHeight="1">
      <c r="A3" s="80">
        <v>1</v>
      </c>
      <c r="B3" s="81" t="s">
        <v>53</v>
      </c>
      <c r="C3" s="82" t="s">
        <v>0</v>
      </c>
      <c r="D3" s="117">
        <v>0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6"/>
      <c r="K3" s="17"/>
      <c r="L3" s="18">
        <f>AVERAGE(D3:I3)</f>
        <v>0</v>
      </c>
    </row>
    <row r="4" spans="1:12" ht="13.5" customHeight="1">
      <c r="A4" s="19">
        <f aca="true" t="shared" si="0" ref="A4:A53">A3+1</f>
        <v>2</v>
      </c>
      <c r="B4" s="20" t="s">
        <v>54</v>
      </c>
      <c r="C4" s="21" t="s">
        <v>1</v>
      </c>
      <c r="D4" s="85" t="s">
        <v>141</v>
      </c>
      <c r="E4" s="22" t="s">
        <v>141</v>
      </c>
      <c r="F4" s="22" t="s">
        <v>141</v>
      </c>
      <c r="G4" s="22" t="s">
        <v>141</v>
      </c>
      <c r="H4" s="22" t="s">
        <v>141</v>
      </c>
      <c r="I4" s="22" t="s">
        <v>141</v>
      </c>
      <c r="J4" s="23"/>
      <c r="K4" s="22"/>
      <c r="L4" s="24" t="s">
        <v>102</v>
      </c>
    </row>
    <row r="5" spans="1:12" ht="13.5" customHeight="1">
      <c r="A5" s="19">
        <f t="shared" si="0"/>
        <v>3</v>
      </c>
      <c r="B5" s="20" t="s">
        <v>55</v>
      </c>
      <c r="C5" s="21" t="s">
        <v>2</v>
      </c>
      <c r="D5" s="86"/>
      <c r="E5" s="25"/>
      <c r="F5" s="25"/>
      <c r="G5" s="25"/>
      <c r="H5" s="230"/>
      <c r="I5" s="25"/>
      <c r="J5" s="26"/>
      <c r="K5" s="27"/>
      <c r="L5" s="28">
        <f aca="true" t="shared" si="1" ref="L5:L10">H5</f>
        <v>0</v>
      </c>
    </row>
    <row r="6" spans="1:12" ht="13.5" customHeight="1">
      <c r="A6" s="19">
        <f t="shared" si="0"/>
        <v>4</v>
      </c>
      <c r="B6" s="20" t="s">
        <v>57</v>
      </c>
      <c r="C6" s="21" t="s">
        <v>3</v>
      </c>
      <c r="D6" s="90"/>
      <c r="E6" s="29"/>
      <c r="F6" s="29"/>
      <c r="G6" s="29"/>
      <c r="H6" s="29"/>
      <c r="I6" s="29"/>
      <c r="J6" s="30"/>
      <c r="K6" s="31"/>
      <c r="L6" s="32">
        <f t="shared" si="1"/>
        <v>0</v>
      </c>
    </row>
    <row r="7" spans="1:12" ht="13.5" customHeight="1">
      <c r="A7" s="19">
        <f t="shared" si="0"/>
        <v>5</v>
      </c>
      <c r="B7" s="20" t="s">
        <v>58</v>
      </c>
      <c r="C7" s="21" t="s">
        <v>4</v>
      </c>
      <c r="D7" s="86"/>
      <c r="E7" s="25"/>
      <c r="F7" s="25"/>
      <c r="G7" s="25"/>
      <c r="H7" s="25"/>
      <c r="I7" s="25"/>
      <c r="J7" s="26"/>
      <c r="K7" s="27"/>
      <c r="L7" s="28">
        <f t="shared" si="1"/>
        <v>0</v>
      </c>
    </row>
    <row r="8" spans="1:12" ht="13.5" customHeight="1">
      <c r="A8" s="19">
        <f t="shared" si="0"/>
        <v>6</v>
      </c>
      <c r="B8" s="20" t="s">
        <v>57</v>
      </c>
      <c r="C8" s="21" t="s">
        <v>5</v>
      </c>
      <c r="D8" s="86"/>
      <c r="E8" s="25"/>
      <c r="F8" s="25"/>
      <c r="G8" s="25"/>
      <c r="H8" s="25"/>
      <c r="I8" s="25"/>
      <c r="J8" s="26"/>
      <c r="K8" s="27"/>
      <c r="L8" s="28">
        <f t="shared" si="1"/>
        <v>0</v>
      </c>
    </row>
    <row r="9" spans="1:12" ht="13.5" customHeight="1">
      <c r="A9" s="19">
        <f t="shared" si="0"/>
        <v>7</v>
      </c>
      <c r="B9" s="20" t="s">
        <v>59</v>
      </c>
      <c r="C9" s="21" t="s">
        <v>6</v>
      </c>
      <c r="D9" s="86"/>
      <c r="E9" s="25"/>
      <c r="F9" s="25"/>
      <c r="G9" s="25"/>
      <c r="H9" s="25"/>
      <c r="I9" s="25"/>
      <c r="J9" s="26"/>
      <c r="K9" s="27"/>
      <c r="L9" s="28">
        <f t="shared" si="1"/>
        <v>0</v>
      </c>
    </row>
    <row r="10" spans="1:12" ht="13.5" customHeight="1">
      <c r="A10" s="19">
        <f t="shared" si="0"/>
        <v>8</v>
      </c>
      <c r="B10" s="20" t="s">
        <v>60</v>
      </c>
      <c r="C10" s="21" t="s">
        <v>7</v>
      </c>
      <c r="D10" s="86"/>
      <c r="E10" s="25"/>
      <c r="F10" s="25"/>
      <c r="G10" s="25"/>
      <c r="H10" s="25"/>
      <c r="I10" s="25"/>
      <c r="J10" s="26"/>
      <c r="K10" s="27"/>
      <c r="L10" s="28">
        <f t="shared" si="1"/>
        <v>0</v>
      </c>
    </row>
    <row r="11" spans="1:12" ht="13.5" customHeight="1">
      <c r="A11" s="19">
        <v>9</v>
      </c>
      <c r="B11" s="20" t="s">
        <v>169</v>
      </c>
      <c r="C11" s="21" t="s">
        <v>36</v>
      </c>
      <c r="D11" s="268" t="s">
        <v>149</v>
      </c>
      <c r="E11" s="25"/>
      <c r="F11" s="25"/>
      <c r="G11" s="230" t="s">
        <v>149</v>
      </c>
      <c r="H11" s="25"/>
      <c r="I11" s="25"/>
      <c r="J11" s="26"/>
      <c r="K11" s="27"/>
      <c r="L11" s="28" t="s">
        <v>149</v>
      </c>
    </row>
    <row r="12" spans="1:12" ht="13.5" customHeight="1">
      <c r="A12" s="19">
        <f>A11+1</f>
        <v>10</v>
      </c>
      <c r="B12" s="20" t="s">
        <v>60</v>
      </c>
      <c r="C12" s="21" t="s">
        <v>8</v>
      </c>
      <c r="D12" s="86" t="s">
        <v>144</v>
      </c>
      <c r="E12" s="25"/>
      <c r="F12" s="25"/>
      <c r="G12" s="25" t="s">
        <v>144</v>
      </c>
      <c r="H12" s="25"/>
      <c r="I12" s="25"/>
      <c r="J12" s="33"/>
      <c r="K12" s="25"/>
      <c r="L12" s="34" t="s">
        <v>131</v>
      </c>
    </row>
    <row r="13" spans="1:12" ht="13.5" customHeight="1">
      <c r="A13" s="19">
        <f t="shared" si="0"/>
        <v>11</v>
      </c>
      <c r="B13" s="20" t="s">
        <v>55</v>
      </c>
      <c r="C13" s="21" t="s">
        <v>9</v>
      </c>
      <c r="D13" s="96">
        <v>0.23</v>
      </c>
      <c r="E13" s="35"/>
      <c r="F13" s="35"/>
      <c r="G13" s="35">
        <v>0.49</v>
      </c>
      <c r="H13" s="35"/>
      <c r="I13" s="35"/>
      <c r="J13" s="36">
        <f>MAX(D13:I13)</f>
        <v>0.49</v>
      </c>
      <c r="K13" s="37">
        <f>MIN(D13:I13)</f>
        <v>0.23</v>
      </c>
      <c r="L13" s="38">
        <f>AVERAGE(D13:I13)</f>
        <v>0.36</v>
      </c>
    </row>
    <row r="14" spans="1:12" ht="13.5" customHeight="1">
      <c r="A14" s="19">
        <f t="shared" si="0"/>
        <v>12</v>
      </c>
      <c r="B14" s="20" t="s">
        <v>61</v>
      </c>
      <c r="C14" s="21" t="s">
        <v>10</v>
      </c>
      <c r="D14" s="96"/>
      <c r="E14" s="35"/>
      <c r="F14" s="35"/>
      <c r="G14" s="35"/>
      <c r="H14" s="35"/>
      <c r="I14" s="35"/>
      <c r="J14" s="36"/>
      <c r="K14" s="37"/>
      <c r="L14" s="38">
        <f>H14</f>
        <v>0</v>
      </c>
    </row>
    <row r="15" spans="1:12" ht="13.5" customHeight="1">
      <c r="A15" s="19">
        <f t="shared" si="0"/>
        <v>13</v>
      </c>
      <c r="B15" s="20" t="s">
        <v>60</v>
      </c>
      <c r="C15" s="21" t="s">
        <v>11</v>
      </c>
      <c r="D15" s="96"/>
      <c r="E15" s="35"/>
      <c r="F15" s="35"/>
      <c r="G15" s="35"/>
      <c r="H15" s="35"/>
      <c r="I15" s="35"/>
      <c r="J15" s="39"/>
      <c r="K15" s="35"/>
      <c r="L15" s="40" t="s">
        <v>108</v>
      </c>
    </row>
    <row r="16" spans="1:12" ht="13.5" customHeight="1">
      <c r="A16" s="19">
        <f t="shared" si="0"/>
        <v>14</v>
      </c>
      <c r="B16" s="20" t="s">
        <v>60</v>
      </c>
      <c r="C16" s="21" t="s">
        <v>12</v>
      </c>
      <c r="D16" s="98"/>
      <c r="E16" s="69"/>
      <c r="F16" s="69"/>
      <c r="G16" s="69"/>
      <c r="H16" s="41"/>
      <c r="I16" s="69"/>
      <c r="J16" s="42"/>
      <c r="K16" s="43"/>
      <c r="L16" s="44">
        <f>H16</f>
        <v>0</v>
      </c>
    </row>
    <row r="17" spans="1:12" ht="13.5" customHeight="1">
      <c r="A17" s="19">
        <f t="shared" si="0"/>
        <v>15</v>
      </c>
      <c r="B17" s="20" t="s">
        <v>62</v>
      </c>
      <c r="C17" s="21" t="s">
        <v>63</v>
      </c>
      <c r="D17" s="100"/>
      <c r="E17" s="46"/>
      <c r="F17" s="46"/>
      <c r="G17" s="46"/>
      <c r="H17" s="46"/>
      <c r="I17" s="46"/>
      <c r="J17" s="47"/>
      <c r="K17" s="46"/>
      <c r="L17" s="48" t="s">
        <v>109</v>
      </c>
    </row>
    <row r="18" spans="1:12" ht="13.5" customHeight="1">
      <c r="A18" s="19">
        <f>A17+1</f>
        <v>16</v>
      </c>
      <c r="B18" s="20" t="s">
        <v>62</v>
      </c>
      <c r="C18" s="21" t="s">
        <v>137</v>
      </c>
      <c r="D18" s="86"/>
      <c r="E18" s="201"/>
      <c r="F18" s="25"/>
      <c r="G18" s="25"/>
      <c r="H18" s="200"/>
      <c r="I18" s="25"/>
      <c r="J18" s="49"/>
      <c r="K18" s="50"/>
      <c r="L18" s="204">
        <f>H18</f>
        <v>0</v>
      </c>
    </row>
    <row r="19" spans="1:12" ht="13.5" customHeight="1">
      <c r="A19" s="19">
        <f t="shared" si="0"/>
        <v>17</v>
      </c>
      <c r="B19" s="20" t="s">
        <v>62</v>
      </c>
      <c r="C19" s="21" t="s">
        <v>64</v>
      </c>
      <c r="D19" s="100"/>
      <c r="E19" s="46"/>
      <c r="F19" s="46"/>
      <c r="G19" s="46"/>
      <c r="H19" s="46"/>
      <c r="I19" s="46"/>
      <c r="J19" s="49"/>
      <c r="K19" s="50"/>
      <c r="L19" s="51">
        <f>H19</f>
        <v>0</v>
      </c>
    </row>
    <row r="20" spans="1:12" ht="13.5" customHeight="1">
      <c r="A20" s="19">
        <f t="shared" si="0"/>
        <v>18</v>
      </c>
      <c r="B20" s="20" t="s">
        <v>62</v>
      </c>
      <c r="C20" s="21" t="s">
        <v>65</v>
      </c>
      <c r="D20" s="118"/>
      <c r="E20" s="41"/>
      <c r="F20" s="41"/>
      <c r="G20" s="41"/>
      <c r="H20" s="41"/>
      <c r="I20" s="41"/>
      <c r="J20" s="42"/>
      <c r="K20" s="43"/>
      <c r="L20" s="44">
        <f>H20</f>
        <v>0</v>
      </c>
    </row>
    <row r="21" spans="1:12" ht="13.5" customHeight="1">
      <c r="A21" s="19">
        <f t="shared" si="0"/>
        <v>19</v>
      </c>
      <c r="B21" s="20" t="s">
        <v>62</v>
      </c>
      <c r="C21" s="21" t="s">
        <v>66</v>
      </c>
      <c r="D21" s="100"/>
      <c r="E21" s="46"/>
      <c r="F21" s="46"/>
      <c r="G21" s="46"/>
      <c r="H21" s="46"/>
      <c r="I21" s="46"/>
      <c r="J21" s="49"/>
      <c r="K21" s="50"/>
      <c r="L21" s="51">
        <f>H21</f>
        <v>0</v>
      </c>
    </row>
    <row r="22" spans="1:12" ht="13.5" customHeight="1">
      <c r="A22" s="19">
        <f t="shared" si="0"/>
        <v>20</v>
      </c>
      <c r="B22" s="20" t="s">
        <v>62</v>
      </c>
      <c r="C22" s="21" t="s">
        <v>67</v>
      </c>
      <c r="D22" s="100"/>
      <c r="E22" s="46"/>
      <c r="F22" s="46"/>
      <c r="G22" s="46"/>
      <c r="H22" s="46"/>
      <c r="I22" s="46"/>
      <c r="J22" s="49"/>
      <c r="K22" s="50"/>
      <c r="L22" s="51">
        <f>H22</f>
        <v>0</v>
      </c>
    </row>
    <row r="23" spans="1:12" ht="13.5" customHeight="1">
      <c r="A23" s="19">
        <f t="shared" si="0"/>
        <v>21</v>
      </c>
      <c r="B23" s="20" t="s">
        <v>62</v>
      </c>
      <c r="C23" s="21" t="s">
        <v>99</v>
      </c>
      <c r="D23" s="267" t="s">
        <v>152</v>
      </c>
      <c r="E23" s="46"/>
      <c r="F23" s="46"/>
      <c r="G23" s="46">
        <v>0.06</v>
      </c>
      <c r="H23" s="46"/>
      <c r="I23" s="46"/>
      <c r="J23" s="36">
        <f>MAX(D23:I23)</f>
        <v>0.06</v>
      </c>
      <c r="K23" s="202" t="s">
        <v>125</v>
      </c>
      <c r="L23" s="203" t="s">
        <v>125</v>
      </c>
    </row>
    <row r="24" spans="1:12" ht="13.5" customHeight="1">
      <c r="A24" s="19">
        <f t="shared" si="0"/>
        <v>22</v>
      </c>
      <c r="B24" s="20" t="s">
        <v>62</v>
      </c>
      <c r="C24" s="21" t="s">
        <v>28</v>
      </c>
      <c r="D24" s="100" t="s">
        <v>150</v>
      </c>
      <c r="E24" s="46"/>
      <c r="F24" s="46"/>
      <c r="G24" s="46" t="s">
        <v>150</v>
      </c>
      <c r="H24" s="46"/>
      <c r="I24" s="46"/>
      <c r="J24" s="47"/>
      <c r="K24" s="46"/>
      <c r="L24" s="48" t="s">
        <v>110</v>
      </c>
    </row>
    <row r="25" spans="1:12" ht="13.5" customHeight="1">
      <c r="A25" s="19">
        <f t="shared" si="0"/>
        <v>23</v>
      </c>
      <c r="B25" s="20" t="s">
        <v>53</v>
      </c>
      <c r="C25" s="21" t="s">
        <v>68</v>
      </c>
      <c r="D25" s="100">
        <v>0.006</v>
      </c>
      <c r="E25" s="46"/>
      <c r="F25" s="46"/>
      <c r="G25" s="46">
        <v>0.016</v>
      </c>
      <c r="H25" s="46"/>
      <c r="I25" s="46"/>
      <c r="J25" s="49">
        <f>MAX(D25:I25)</f>
        <v>0.016</v>
      </c>
      <c r="K25" s="50">
        <f>MIN(D25:I25)</f>
        <v>0.006</v>
      </c>
      <c r="L25" s="51">
        <f>AVERAGE(D25:I25)</f>
        <v>0.011</v>
      </c>
    </row>
    <row r="26" spans="1:12" ht="13.5" customHeight="1">
      <c r="A26" s="19">
        <f t="shared" si="0"/>
        <v>24</v>
      </c>
      <c r="B26" s="20" t="s">
        <v>53</v>
      </c>
      <c r="C26" s="21" t="s">
        <v>29</v>
      </c>
      <c r="D26" s="100" t="s">
        <v>163</v>
      </c>
      <c r="E26" s="46"/>
      <c r="F26" s="46"/>
      <c r="G26" s="46" t="s">
        <v>163</v>
      </c>
      <c r="H26" s="46"/>
      <c r="I26" s="46"/>
      <c r="J26" s="47"/>
      <c r="K26" s="46"/>
      <c r="L26" s="48" t="s">
        <v>111</v>
      </c>
    </row>
    <row r="27" spans="1:12" ht="13.5" customHeight="1">
      <c r="A27" s="19">
        <f t="shared" si="0"/>
        <v>25</v>
      </c>
      <c r="B27" s="20" t="s">
        <v>53</v>
      </c>
      <c r="C27" s="21" t="s">
        <v>69</v>
      </c>
      <c r="D27" s="100">
        <v>0.002</v>
      </c>
      <c r="E27" s="46"/>
      <c r="F27" s="46"/>
      <c r="G27" s="46">
        <v>0.001</v>
      </c>
      <c r="H27" s="46"/>
      <c r="I27" s="46"/>
      <c r="J27" s="49">
        <f>MAX(D27:I27)</f>
        <v>0.002</v>
      </c>
      <c r="K27" s="46">
        <v>0.001</v>
      </c>
      <c r="L27" s="51">
        <f>AVERAGE(D27:I27)</f>
        <v>0.0015</v>
      </c>
    </row>
    <row r="28" spans="1:12" ht="13.5" customHeight="1">
      <c r="A28" s="19">
        <f t="shared" si="0"/>
        <v>26</v>
      </c>
      <c r="B28" s="20" t="s">
        <v>53</v>
      </c>
      <c r="C28" s="21" t="s">
        <v>30</v>
      </c>
      <c r="D28" s="100" t="s">
        <v>144</v>
      </c>
      <c r="E28" s="168"/>
      <c r="F28" s="46"/>
      <c r="G28" s="46" t="s">
        <v>144</v>
      </c>
      <c r="H28" s="46"/>
      <c r="I28" s="46"/>
      <c r="J28" s="47"/>
      <c r="K28" s="46"/>
      <c r="L28" s="48" t="s">
        <v>112</v>
      </c>
    </row>
    <row r="29" spans="1:12" ht="13.5" customHeight="1">
      <c r="A29" s="19">
        <f t="shared" si="0"/>
        <v>27</v>
      </c>
      <c r="B29" s="20" t="s">
        <v>56</v>
      </c>
      <c r="C29" s="21" t="s">
        <v>31</v>
      </c>
      <c r="D29" s="100">
        <v>0.014</v>
      </c>
      <c r="E29" s="169"/>
      <c r="F29" s="46"/>
      <c r="G29" s="46">
        <v>0.024</v>
      </c>
      <c r="H29" s="46"/>
      <c r="I29" s="46"/>
      <c r="J29" s="49">
        <f>MAX(D29:I29)</f>
        <v>0.024</v>
      </c>
      <c r="K29" s="50">
        <f>MIN(D29:I29)</f>
        <v>0.014</v>
      </c>
      <c r="L29" s="51">
        <f>AVERAGE(D29:I29)</f>
        <v>0.019</v>
      </c>
    </row>
    <row r="30" spans="1:12" ht="13.5" customHeight="1">
      <c r="A30" s="19">
        <f t="shared" si="0"/>
        <v>28</v>
      </c>
      <c r="B30" s="20" t="s">
        <v>100</v>
      </c>
      <c r="C30" s="21" t="s">
        <v>32</v>
      </c>
      <c r="D30" s="96">
        <v>0.005</v>
      </c>
      <c r="E30" s="35"/>
      <c r="F30" s="35"/>
      <c r="G30" s="35">
        <v>0.009</v>
      </c>
      <c r="H30" s="35"/>
      <c r="I30" s="35"/>
      <c r="J30" s="39"/>
      <c r="K30" s="35"/>
      <c r="L30" s="40" t="s">
        <v>108</v>
      </c>
    </row>
    <row r="31" spans="1:12" ht="13.5" customHeight="1">
      <c r="A31" s="19">
        <f t="shared" si="0"/>
        <v>29</v>
      </c>
      <c r="B31" s="20" t="s">
        <v>53</v>
      </c>
      <c r="C31" s="21" t="s">
        <v>70</v>
      </c>
      <c r="D31" s="100">
        <v>0.006</v>
      </c>
      <c r="E31" s="46"/>
      <c r="F31" s="46"/>
      <c r="G31" s="46">
        <v>0.007</v>
      </c>
      <c r="H31" s="46"/>
      <c r="I31" s="46"/>
      <c r="J31" s="49">
        <f>MAX(D31:I31)</f>
        <v>0.007</v>
      </c>
      <c r="K31" s="50">
        <f>MIN(D31:I31)</f>
        <v>0.006</v>
      </c>
      <c r="L31" s="51">
        <f>AVERAGE(D31:I31)</f>
        <v>0.006500000000000001</v>
      </c>
    </row>
    <row r="32" spans="1:12" ht="13.5" customHeight="1">
      <c r="A32" s="19">
        <f t="shared" si="0"/>
        <v>30</v>
      </c>
      <c r="B32" s="20" t="s">
        <v>53</v>
      </c>
      <c r="C32" s="21" t="s">
        <v>71</v>
      </c>
      <c r="D32" s="100" t="s">
        <v>144</v>
      </c>
      <c r="E32" s="46"/>
      <c r="F32" s="46"/>
      <c r="G32" s="46" t="s">
        <v>144</v>
      </c>
      <c r="H32" s="46"/>
      <c r="I32" s="46"/>
      <c r="J32" s="47"/>
      <c r="K32" s="46"/>
      <c r="L32" s="48" t="s">
        <v>112</v>
      </c>
    </row>
    <row r="33" spans="1:12" ht="13.5" customHeight="1">
      <c r="A33" s="19">
        <f t="shared" si="0"/>
        <v>31</v>
      </c>
      <c r="B33" s="20" t="s">
        <v>53</v>
      </c>
      <c r="C33" s="21" t="s">
        <v>72</v>
      </c>
      <c r="D33" s="100" t="s">
        <v>153</v>
      </c>
      <c r="E33" s="46"/>
      <c r="F33" s="46"/>
      <c r="G33" s="46" t="s">
        <v>153</v>
      </c>
      <c r="H33" s="46"/>
      <c r="I33" s="46"/>
      <c r="J33" s="47"/>
      <c r="K33" s="46"/>
      <c r="L33" s="48" t="s">
        <v>113</v>
      </c>
    </row>
    <row r="34" spans="1:12" ht="13.5" customHeight="1">
      <c r="A34" s="19">
        <f t="shared" si="0"/>
        <v>32</v>
      </c>
      <c r="B34" s="20" t="s">
        <v>53</v>
      </c>
      <c r="C34" s="21" t="s">
        <v>13</v>
      </c>
      <c r="D34" s="96"/>
      <c r="E34" s="35"/>
      <c r="F34" s="35"/>
      <c r="G34" s="35"/>
      <c r="H34" s="52"/>
      <c r="I34" s="35"/>
      <c r="J34" s="53"/>
      <c r="K34" s="54"/>
      <c r="L34" s="55">
        <f>H34</f>
        <v>0</v>
      </c>
    </row>
    <row r="35" spans="1:12" ht="13.5" customHeight="1">
      <c r="A35" s="19">
        <f t="shared" si="0"/>
        <v>33</v>
      </c>
      <c r="B35" s="20" t="s">
        <v>59</v>
      </c>
      <c r="C35" s="21" t="s">
        <v>14</v>
      </c>
      <c r="D35" s="96"/>
      <c r="E35" s="35"/>
      <c r="F35" s="35"/>
      <c r="G35" s="35"/>
      <c r="H35" s="52"/>
      <c r="I35" s="35"/>
      <c r="J35" s="36">
        <f>MAX(D35:I35)</f>
        <v>0</v>
      </c>
      <c r="K35" s="52" t="s">
        <v>108</v>
      </c>
      <c r="L35" s="56" t="s">
        <v>108</v>
      </c>
    </row>
    <row r="36" spans="1:12" ht="13.5" customHeight="1">
      <c r="A36" s="19">
        <f t="shared" si="0"/>
        <v>34</v>
      </c>
      <c r="B36" s="20" t="s">
        <v>57</v>
      </c>
      <c r="C36" s="21" t="s">
        <v>15</v>
      </c>
      <c r="D36" s="96"/>
      <c r="E36" s="35"/>
      <c r="F36" s="35"/>
      <c r="G36" s="35"/>
      <c r="H36" s="52"/>
      <c r="I36" s="35"/>
      <c r="J36" s="53"/>
      <c r="K36" s="54"/>
      <c r="L36" s="55">
        <f aca="true" t="shared" si="2" ref="L36:L47">H36</f>
        <v>0</v>
      </c>
    </row>
    <row r="37" spans="1:12" ht="13.5" customHeight="1">
      <c r="A37" s="19">
        <f t="shared" si="0"/>
        <v>35</v>
      </c>
      <c r="B37" s="20" t="s">
        <v>73</v>
      </c>
      <c r="C37" s="21" t="s">
        <v>16</v>
      </c>
      <c r="D37" s="96"/>
      <c r="E37" s="35"/>
      <c r="F37" s="35"/>
      <c r="G37" s="35"/>
      <c r="H37" s="52"/>
      <c r="I37" s="35"/>
      <c r="J37" s="53"/>
      <c r="K37" s="54"/>
      <c r="L37" s="55">
        <f t="shared" si="2"/>
        <v>0</v>
      </c>
    </row>
    <row r="38" spans="1:12" ht="13.5" customHeight="1">
      <c r="A38" s="19">
        <f t="shared" si="0"/>
        <v>36</v>
      </c>
      <c r="B38" s="20" t="s">
        <v>73</v>
      </c>
      <c r="C38" s="21" t="s">
        <v>17</v>
      </c>
      <c r="D38" s="102"/>
      <c r="E38" s="57"/>
      <c r="F38" s="57"/>
      <c r="G38" s="57"/>
      <c r="H38" s="57"/>
      <c r="I38" s="57"/>
      <c r="J38" s="58"/>
      <c r="K38" s="59"/>
      <c r="L38" s="60">
        <f t="shared" si="2"/>
        <v>0</v>
      </c>
    </row>
    <row r="39" spans="1:12" ht="13.5" customHeight="1">
      <c r="A39" s="19">
        <f t="shared" si="0"/>
        <v>37</v>
      </c>
      <c r="B39" s="20" t="s">
        <v>57</v>
      </c>
      <c r="C39" s="21" t="s">
        <v>18</v>
      </c>
      <c r="D39" s="86"/>
      <c r="E39" s="25"/>
      <c r="F39" s="25"/>
      <c r="G39" s="25"/>
      <c r="H39" s="25"/>
      <c r="I39" s="25"/>
      <c r="J39" s="26"/>
      <c r="K39" s="27"/>
      <c r="L39" s="28">
        <f t="shared" si="2"/>
        <v>0</v>
      </c>
    </row>
    <row r="40" spans="1:12" ht="13.5" customHeight="1">
      <c r="A40" s="19">
        <f t="shared" si="0"/>
        <v>38</v>
      </c>
      <c r="B40" s="20" t="s">
        <v>57</v>
      </c>
      <c r="C40" s="21" t="s">
        <v>19</v>
      </c>
      <c r="D40" s="102">
        <v>7.1</v>
      </c>
      <c r="E40" s="57">
        <v>7.3</v>
      </c>
      <c r="F40" s="57">
        <v>8.5</v>
      </c>
      <c r="G40" s="57">
        <v>8.5</v>
      </c>
      <c r="H40" s="57">
        <v>9.3</v>
      </c>
      <c r="I40" s="57">
        <v>8.7</v>
      </c>
      <c r="J40" s="58">
        <f>MAX(D40:I40)</f>
        <v>9.3</v>
      </c>
      <c r="K40" s="59">
        <f>MIN(D40:I40)</f>
        <v>7.1</v>
      </c>
      <c r="L40" s="60">
        <f>AVERAGE(D40:I40)</f>
        <v>8.233333333333334</v>
      </c>
    </row>
    <row r="41" spans="1:12" ht="13.5" customHeight="1">
      <c r="A41" s="19">
        <f t="shared" si="0"/>
        <v>39</v>
      </c>
      <c r="B41" s="20" t="s">
        <v>56</v>
      </c>
      <c r="C41" s="21" t="s">
        <v>165</v>
      </c>
      <c r="D41" s="106"/>
      <c r="E41" s="61"/>
      <c r="F41" s="61"/>
      <c r="G41" s="61"/>
      <c r="H41" s="61"/>
      <c r="I41" s="61"/>
      <c r="J41" s="62"/>
      <c r="K41" s="63"/>
      <c r="L41" s="64">
        <f t="shared" si="2"/>
        <v>0</v>
      </c>
    </row>
    <row r="42" spans="1:12" ht="13.5" customHeight="1">
      <c r="A42" s="19">
        <f t="shared" si="0"/>
        <v>40</v>
      </c>
      <c r="B42" s="20" t="s">
        <v>56</v>
      </c>
      <c r="C42" s="21" t="s">
        <v>20</v>
      </c>
      <c r="D42" s="106"/>
      <c r="E42" s="61"/>
      <c r="F42" s="61"/>
      <c r="G42" s="61"/>
      <c r="H42" s="61"/>
      <c r="I42" s="61"/>
      <c r="J42" s="62"/>
      <c r="K42" s="63"/>
      <c r="L42" s="64">
        <f t="shared" si="2"/>
        <v>0</v>
      </c>
    </row>
    <row r="43" spans="1:12" ht="13.5" customHeight="1">
      <c r="A43" s="19">
        <f t="shared" si="0"/>
        <v>41</v>
      </c>
      <c r="B43" s="20" t="s">
        <v>55</v>
      </c>
      <c r="C43" s="21" t="s">
        <v>21</v>
      </c>
      <c r="D43" s="94"/>
      <c r="E43" s="52"/>
      <c r="F43" s="52"/>
      <c r="G43" s="52"/>
      <c r="H43" s="52"/>
      <c r="I43" s="52"/>
      <c r="J43" s="53"/>
      <c r="K43" s="54"/>
      <c r="L43" s="55">
        <f t="shared" si="2"/>
        <v>0</v>
      </c>
    </row>
    <row r="44" spans="1:12" ht="13.5" customHeight="1">
      <c r="A44" s="19">
        <f t="shared" si="0"/>
        <v>42</v>
      </c>
      <c r="B44" s="20" t="s">
        <v>58</v>
      </c>
      <c r="C44" s="21" t="s">
        <v>74</v>
      </c>
      <c r="D44" s="108"/>
      <c r="E44" s="65"/>
      <c r="F44" s="65"/>
      <c r="G44" s="65"/>
      <c r="H44" s="65"/>
      <c r="I44" s="65"/>
      <c r="J44" s="66"/>
      <c r="K44" s="67"/>
      <c r="L44" s="68">
        <f t="shared" si="2"/>
        <v>0</v>
      </c>
    </row>
    <row r="45" spans="1:12" ht="13.5" customHeight="1">
      <c r="A45" s="19">
        <f t="shared" si="0"/>
        <v>43</v>
      </c>
      <c r="B45" s="20" t="s">
        <v>58</v>
      </c>
      <c r="C45" s="21" t="s">
        <v>75</v>
      </c>
      <c r="D45" s="108"/>
      <c r="E45" s="65"/>
      <c r="F45" s="65"/>
      <c r="G45" s="65"/>
      <c r="H45" s="65"/>
      <c r="I45" s="65"/>
      <c r="J45" s="66"/>
      <c r="K45" s="67"/>
      <c r="L45" s="68">
        <f t="shared" si="2"/>
        <v>0</v>
      </c>
    </row>
    <row r="46" spans="1:12" ht="13.5" customHeight="1">
      <c r="A46" s="19">
        <f t="shared" si="0"/>
        <v>44</v>
      </c>
      <c r="B46" s="20" t="s">
        <v>58</v>
      </c>
      <c r="C46" s="21" t="s">
        <v>22</v>
      </c>
      <c r="D46" s="86"/>
      <c r="E46" s="25"/>
      <c r="F46" s="25"/>
      <c r="G46" s="25"/>
      <c r="H46" s="25"/>
      <c r="I46" s="25"/>
      <c r="J46" s="33"/>
      <c r="K46" s="25"/>
      <c r="L46" s="34" t="s">
        <v>109</v>
      </c>
    </row>
    <row r="47" spans="1:12" ht="13.5" customHeight="1">
      <c r="A47" s="19">
        <f t="shared" si="0"/>
        <v>45</v>
      </c>
      <c r="B47" s="20" t="s">
        <v>76</v>
      </c>
      <c r="C47" s="21" t="s">
        <v>23</v>
      </c>
      <c r="D47" s="98"/>
      <c r="E47" s="69"/>
      <c r="F47" s="69"/>
      <c r="G47" s="69"/>
      <c r="H47" s="69"/>
      <c r="I47" s="69"/>
      <c r="J47" s="70"/>
      <c r="K47" s="71"/>
      <c r="L47" s="72">
        <f t="shared" si="2"/>
        <v>0</v>
      </c>
    </row>
    <row r="48" spans="1:12" ht="13.5" customHeight="1">
      <c r="A48" s="19">
        <f t="shared" si="0"/>
        <v>46</v>
      </c>
      <c r="B48" s="20" t="s">
        <v>100</v>
      </c>
      <c r="C48" s="21" t="s">
        <v>49</v>
      </c>
      <c r="D48" s="104">
        <v>0.3</v>
      </c>
      <c r="E48" s="59">
        <v>0.6</v>
      </c>
      <c r="F48" s="59">
        <v>0.6</v>
      </c>
      <c r="G48" s="59">
        <v>0.7</v>
      </c>
      <c r="H48" s="59">
        <v>0.4</v>
      </c>
      <c r="I48" s="59" t="s">
        <v>157</v>
      </c>
      <c r="J48" s="58">
        <f>MAX(D48:I48)</f>
        <v>0.7</v>
      </c>
      <c r="K48" s="59">
        <f>MIN(D48:I48)</f>
        <v>0.3</v>
      </c>
      <c r="L48" s="60">
        <f>AVERAGE(D48:I48)</f>
        <v>0.52</v>
      </c>
    </row>
    <row r="49" spans="1:12" ht="13.5" customHeight="1">
      <c r="A49" s="19">
        <f t="shared" si="0"/>
        <v>47</v>
      </c>
      <c r="B49" s="20" t="s">
        <v>56</v>
      </c>
      <c r="C49" s="21" t="s">
        <v>25</v>
      </c>
      <c r="D49" s="104">
        <v>7.2</v>
      </c>
      <c r="E49" s="59">
        <v>7.3</v>
      </c>
      <c r="F49" s="59">
        <v>7.4</v>
      </c>
      <c r="G49" s="57">
        <v>7.4</v>
      </c>
      <c r="H49" s="59">
        <v>7.2</v>
      </c>
      <c r="I49" s="59">
        <v>7.2</v>
      </c>
      <c r="J49" s="58">
        <f>MAX(D49:I49)</f>
        <v>7.4</v>
      </c>
      <c r="K49" s="59">
        <f>MIN(D49:I49)</f>
        <v>7.2</v>
      </c>
      <c r="L49" s="60">
        <f>AVERAGE(D49:I49)</f>
        <v>7.283333333333334</v>
      </c>
    </row>
    <row r="50" spans="1:12" ht="13.5" customHeight="1">
      <c r="A50" s="19">
        <f t="shared" si="0"/>
        <v>48</v>
      </c>
      <c r="B50" s="20" t="s">
        <v>100</v>
      </c>
      <c r="C50" s="21" t="s">
        <v>26</v>
      </c>
      <c r="D50" s="112" t="s">
        <v>158</v>
      </c>
      <c r="E50" s="73" t="s">
        <v>158</v>
      </c>
      <c r="F50" s="73" t="s">
        <v>158</v>
      </c>
      <c r="G50" s="73" t="s">
        <v>158</v>
      </c>
      <c r="H50" s="73" t="s">
        <v>158</v>
      </c>
      <c r="I50" s="73" t="s">
        <v>158</v>
      </c>
      <c r="J50" s="74"/>
      <c r="K50" s="73"/>
      <c r="L50" s="75" t="s">
        <v>104</v>
      </c>
    </row>
    <row r="51" spans="1:12" ht="13.5" customHeight="1">
      <c r="A51" s="19">
        <f t="shared" si="0"/>
        <v>49</v>
      </c>
      <c r="B51" s="20" t="s">
        <v>53</v>
      </c>
      <c r="C51" s="21" t="s">
        <v>27</v>
      </c>
      <c r="D51" s="112" t="s">
        <v>158</v>
      </c>
      <c r="E51" s="73" t="s">
        <v>158</v>
      </c>
      <c r="F51" s="73" t="s">
        <v>158</v>
      </c>
      <c r="G51" s="73" t="s">
        <v>158</v>
      </c>
      <c r="H51" s="73" t="s">
        <v>158</v>
      </c>
      <c r="I51" s="73" t="s">
        <v>158</v>
      </c>
      <c r="J51" s="74"/>
      <c r="K51" s="73"/>
      <c r="L51" s="75" t="s">
        <v>104</v>
      </c>
    </row>
    <row r="52" spans="1:12" ht="13.5" customHeight="1">
      <c r="A52" s="19">
        <f t="shared" si="0"/>
        <v>50</v>
      </c>
      <c r="B52" s="20" t="s">
        <v>100</v>
      </c>
      <c r="C52" s="21" t="s">
        <v>159</v>
      </c>
      <c r="D52" s="104" t="s">
        <v>167</v>
      </c>
      <c r="E52" s="59" t="s">
        <v>167</v>
      </c>
      <c r="F52" s="59" t="s">
        <v>167</v>
      </c>
      <c r="G52" s="59" t="s">
        <v>167</v>
      </c>
      <c r="H52" s="59" t="s">
        <v>167</v>
      </c>
      <c r="I52" s="59" t="s">
        <v>167</v>
      </c>
      <c r="J52" s="58"/>
      <c r="K52" s="59"/>
      <c r="L52" s="60" t="s">
        <v>103</v>
      </c>
    </row>
    <row r="53" spans="1:12" ht="13.5" customHeight="1">
      <c r="A53" s="76">
        <f t="shared" si="0"/>
        <v>51</v>
      </c>
      <c r="B53" s="77" t="s">
        <v>53</v>
      </c>
      <c r="C53" s="78" t="s">
        <v>164</v>
      </c>
      <c r="D53" s="173" t="s">
        <v>168</v>
      </c>
      <c r="E53" s="172" t="s">
        <v>168</v>
      </c>
      <c r="F53" s="172" t="s">
        <v>168</v>
      </c>
      <c r="G53" s="172" t="s">
        <v>168</v>
      </c>
      <c r="H53" s="172" t="s">
        <v>168</v>
      </c>
      <c r="I53" s="172" t="s">
        <v>168</v>
      </c>
      <c r="J53" s="173"/>
      <c r="K53" s="172"/>
      <c r="L53" s="174" t="s">
        <v>105</v>
      </c>
    </row>
    <row r="54" spans="3:12" ht="13.5" customHeight="1">
      <c r="C54" s="175" t="s">
        <v>126</v>
      </c>
      <c r="D54" s="169">
        <v>0.1</v>
      </c>
      <c r="E54" s="169">
        <v>0.1</v>
      </c>
      <c r="F54" s="169">
        <v>0.1</v>
      </c>
      <c r="G54" s="169">
        <v>0.1</v>
      </c>
      <c r="H54" s="169">
        <v>0.2</v>
      </c>
      <c r="I54" s="169">
        <v>0.1</v>
      </c>
      <c r="J54" s="247">
        <f>MAX(D54:I54)</f>
        <v>0.2</v>
      </c>
      <c r="K54" s="247">
        <f>MIN(D54:I54)</f>
        <v>0.1</v>
      </c>
      <c r="L54" s="247">
        <f>AVERAGE(D54:I54)</f>
        <v>0.11666666666666668</v>
      </c>
    </row>
    <row r="55" ht="16.5" customHeight="1"/>
    <row r="56" ht="16.5" customHeight="1"/>
    <row r="57" ht="16.5" customHeight="1"/>
  </sheetData>
  <sheetProtection/>
  <printOptions/>
  <pageMargins left="0.1968503937007874" right="0.1968503937007874" top="1.1811023622047245" bottom="0.3937007874015748" header="0.5118110236220472" footer="0.5118110236220472"/>
  <pageSetup horizontalDpi="600" verticalDpi="600" orientation="landscape" paperSiz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4"/>
  <sheetViews>
    <sheetView zoomScale="75" zoomScaleNormal="75" zoomScalePageLayoutView="0" workbookViewId="0" topLeftCell="A1">
      <selection activeCell="R35" sqref="R35"/>
    </sheetView>
  </sheetViews>
  <sheetFormatPr defaultColWidth="9.00390625" defaultRowHeight="13.5"/>
  <cols>
    <col min="1" max="1" width="3.625" style="0" customWidth="1"/>
    <col min="2" max="2" width="1.625" style="0" customWidth="1"/>
    <col min="3" max="3" width="31.625" style="0" customWidth="1"/>
    <col min="4" max="17" width="11.125" style="0" customWidth="1"/>
    <col min="18" max="18" width="13.625" style="0" customWidth="1"/>
  </cols>
  <sheetData>
    <row r="1" spans="1:18" ht="24" customHeight="1">
      <c r="A1" s="4"/>
      <c r="B1" s="5"/>
      <c r="C1" s="79" t="s">
        <v>173</v>
      </c>
      <c r="D1" s="229">
        <v>12.1</v>
      </c>
      <c r="E1" s="229">
        <v>17.6</v>
      </c>
      <c r="F1" s="229">
        <v>21.2</v>
      </c>
      <c r="G1" s="229">
        <v>22.7</v>
      </c>
      <c r="H1" s="229">
        <v>24.9</v>
      </c>
      <c r="I1" s="229">
        <v>23.7</v>
      </c>
      <c r="J1" s="229">
        <v>17.5</v>
      </c>
      <c r="K1" s="229">
        <v>15.4</v>
      </c>
      <c r="L1" s="229">
        <v>12</v>
      </c>
      <c r="M1" s="229">
        <v>8.7</v>
      </c>
      <c r="N1" s="229">
        <v>8.1</v>
      </c>
      <c r="O1" s="229">
        <v>9</v>
      </c>
      <c r="P1" s="229">
        <f>MAX(D1:O1)</f>
        <v>24.9</v>
      </c>
      <c r="Q1" s="229">
        <f>MIN(D1:O1)</f>
        <v>8.1</v>
      </c>
      <c r="R1" s="229">
        <f>AVERAGE(D1:O1)</f>
        <v>16.075</v>
      </c>
    </row>
    <row r="2" spans="1:18" ht="13.5" customHeight="1">
      <c r="A2" s="9"/>
      <c r="B2" s="10"/>
      <c r="C2" s="11"/>
      <c r="D2" s="170">
        <v>42111</v>
      </c>
      <c r="E2" s="171">
        <v>42132</v>
      </c>
      <c r="F2" s="171">
        <v>42166</v>
      </c>
      <c r="G2" s="171">
        <v>42194</v>
      </c>
      <c r="H2" s="171">
        <v>42223</v>
      </c>
      <c r="I2" s="171">
        <v>42257</v>
      </c>
      <c r="J2" s="171">
        <v>42285</v>
      </c>
      <c r="K2" s="171">
        <v>43051</v>
      </c>
      <c r="L2" s="171">
        <v>43079</v>
      </c>
      <c r="M2" s="171">
        <v>42376</v>
      </c>
      <c r="N2" s="171">
        <v>42410</v>
      </c>
      <c r="O2" s="199">
        <v>42439</v>
      </c>
      <c r="P2" s="83" t="s">
        <v>114</v>
      </c>
      <c r="Q2" s="12" t="s">
        <v>115</v>
      </c>
      <c r="R2" s="84" t="s">
        <v>116</v>
      </c>
    </row>
    <row r="3" spans="1:18" ht="13.5" customHeight="1">
      <c r="A3" s="80">
        <v>1</v>
      </c>
      <c r="B3" s="81" t="s">
        <v>53</v>
      </c>
      <c r="C3" s="82" t="s">
        <v>0</v>
      </c>
      <c r="D3" s="120">
        <v>0</v>
      </c>
      <c r="E3" s="121">
        <v>0</v>
      </c>
      <c r="F3" s="121">
        <v>0</v>
      </c>
      <c r="G3" s="121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21">
        <v>0</v>
      </c>
      <c r="O3" s="15">
        <v>0</v>
      </c>
      <c r="P3" s="16">
        <f>MAX(D3:O3)</f>
        <v>0</v>
      </c>
      <c r="Q3" s="17">
        <f>MIN(D3:O3)</f>
        <v>0</v>
      </c>
      <c r="R3" s="18">
        <f>AVERAGE(D3:O3)</f>
        <v>0</v>
      </c>
    </row>
    <row r="4" spans="1:18" ht="13.5" customHeight="1">
      <c r="A4" s="19">
        <f aca="true" t="shared" si="0" ref="A4:A53">A3+1</f>
        <v>2</v>
      </c>
      <c r="B4" s="20" t="s">
        <v>53</v>
      </c>
      <c r="C4" s="21" t="s">
        <v>1</v>
      </c>
      <c r="D4" s="85" t="s">
        <v>141</v>
      </c>
      <c r="E4" s="22" t="s">
        <v>141</v>
      </c>
      <c r="F4" s="22" t="s">
        <v>141</v>
      </c>
      <c r="G4" s="22" t="s">
        <v>141</v>
      </c>
      <c r="H4" s="22" t="s">
        <v>141</v>
      </c>
      <c r="I4" s="22" t="s">
        <v>141</v>
      </c>
      <c r="J4" s="22" t="s">
        <v>141</v>
      </c>
      <c r="K4" s="22" t="s">
        <v>141</v>
      </c>
      <c r="L4" s="22" t="s">
        <v>141</v>
      </c>
      <c r="M4" s="22" t="s">
        <v>141</v>
      </c>
      <c r="N4" s="22" t="s">
        <v>141</v>
      </c>
      <c r="O4" s="22" t="s">
        <v>141</v>
      </c>
      <c r="P4" s="23"/>
      <c r="Q4" s="22"/>
      <c r="R4" s="24" t="s">
        <v>102</v>
      </c>
    </row>
    <row r="5" spans="1:18" ht="13.5" customHeight="1">
      <c r="A5" s="19">
        <f t="shared" si="0"/>
        <v>3</v>
      </c>
      <c r="B5" s="20" t="s">
        <v>53</v>
      </c>
      <c r="C5" s="21" t="s">
        <v>2</v>
      </c>
      <c r="D5" s="86"/>
      <c r="E5" s="25"/>
      <c r="F5" s="25"/>
      <c r="G5" s="25"/>
      <c r="H5" s="230" t="s">
        <v>142</v>
      </c>
      <c r="I5" s="25"/>
      <c r="J5" s="25"/>
      <c r="K5" s="230"/>
      <c r="L5" s="25"/>
      <c r="M5" s="25"/>
      <c r="N5" s="230"/>
      <c r="O5" s="87"/>
      <c r="P5" s="26"/>
      <c r="Q5" s="27"/>
      <c r="R5" s="28" t="str">
        <f aca="true" t="shared" si="1" ref="R5:R10">H5</f>
        <v>0.0003未満</v>
      </c>
    </row>
    <row r="6" spans="1:18" ht="13.5" customHeight="1">
      <c r="A6" s="19">
        <f t="shared" si="0"/>
        <v>4</v>
      </c>
      <c r="B6" s="20" t="s">
        <v>53</v>
      </c>
      <c r="C6" s="21" t="s">
        <v>3</v>
      </c>
      <c r="D6" s="90"/>
      <c r="E6" s="29"/>
      <c r="F6" s="29"/>
      <c r="G6" s="29"/>
      <c r="H6" s="29" t="s">
        <v>143</v>
      </c>
      <c r="I6" s="29"/>
      <c r="J6" s="29"/>
      <c r="K6" s="29"/>
      <c r="L6" s="29"/>
      <c r="M6" s="29"/>
      <c r="N6" s="29"/>
      <c r="O6" s="91"/>
      <c r="P6" s="30"/>
      <c r="Q6" s="31"/>
      <c r="R6" s="32" t="str">
        <f t="shared" si="1"/>
        <v>0.00005未満</v>
      </c>
    </row>
    <row r="7" spans="1:18" ht="13.5" customHeight="1">
      <c r="A7" s="19">
        <f t="shared" si="0"/>
        <v>5</v>
      </c>
      <c r="B7" s="20" t="s">
        <v>53</v>
      </c>
      <c r="C7" s="21" t="s">
        <v>4</v>
      </c>
      <c r="D7" s="86"/>
      <c r="E7" s="25"/>
      <c r="F7" s="25"/>
      <c r="G7" s="25"/>
      <c r="H7" s="25" t="s">
        <v>144</v>
      </c>
      <c r="I7" s="25"/>
      <c r="J7" s="25"/>
      <c r="K7" s="25"/>
      <c r="L7" s="25"/>
      <c r="M7" s="25"/>
      <c r="N7" s="25"/>
      <c r="O7" s="87"/>
      <c r="P7" s="26"/>
      <c r="Q7" s="27"/>
      <c r="R7" s="28" t="str">
        <f t="shared" si="1"/>
        <v>0.001未満</v>
      </c>
    </row>
    <row r="8" spans="1:18" ht="13.5" customHeight="1">
      <c r="A8" s="19">
        <f t="shared" si="0"/>
        <v>6</v>
      </c>
      <c r="B8" s="20" t="s">
        <v>53</v>
      </c>
      <c r="C8" s="21" t="s">
        <v>5</v>
      </c>
      <c r="D8" s="86"/>
      <c r="E8" s="25"/>
      <c r="F8" s="25"/>
      <c r="G8" s="25"/>
      <c r="H8" s="25" t="s">
        <v>144</v>
      </c>
      <c r="I8" s="25"/>
      <c r="J8" s="25"/>
      <c r="K8" s="25"/>
      <c r="L8" s="25"/>
      <c r="M8" s="25"/>
      <c r="N8" s="25"/>
      <c r="O8" s="87"/>
      <c r="P8" s="26"/>
      <c r="Q8" s="27"/>
      <c r="R8" s="28" t="str">
        <f t="shared" si="1"/>
        <v>0.001未満</v>
      </c>
    </row>
    <row r="9" spans="1:18" ht="13.5" customHeight="1">
      <c r="A9" s="19">
        <f t="shared" si="0"/>
        <v>7</v>
      </c>
      <c r="B9" s="20" t="s">
        <v>53</v>
      </c>
      <c r="C9" s="21" t="s">
        <v>6</v>
      </c>
      <c r="D9" s="86"/>
      <c r="E9" s="25"/>
      <c r="F9" s="25"/>
      <c r="G9" s="25"/>
      <c r="H9" s="25" t="s">
        <v>144</v>
      </c>
      <c r="I9" s="25"/>
      <c r="J9" s="25"/>
      <c r="K9" s="25"/>
      <c r="L9" s="25"/>
      <c r="M9" s="25"/>
      <c r="N9" s="25"/>
      <c r="O9" s="87"/>
      <c r="P9" s="26"/>
      <c r="Q9" s="27"/>
      <c r="R9" s="28" t="str">
        <f t="shared" si="1"/>
        <v>0.001未満</v>
      </c>
    </row>
    <row r="10" spans="1:18" ht="13.5" customHeight="1">
      <c r="A10" s="19">
        <f t="shared" si="0"/>
        <v>8</v>
      </c>
      <c r="B10" s="20" t="s">
        <v>53</v>
      </c>
      <c r="C10" s="21" t="s">
        <v>7</v>
      </c>
      <c r="D10" s="86"/>
      <c r="E10" s="25"/>
      <c r="F10" s="25"/>
      <c r="G10" s="25"/>
      <c r="H10" s="25" t="s">
        <v>145</v>
      </c>
      <c r="I10" s="25"/>
      <c r="J10" s="25"/>
      <c r="K10" s="25"/>
      <c r="L10" s="25"/>
      <c r="M10" s="25"/>
      <c r="N10" s="25"/>
      <c r="O10" s="87"/>
      <c r="P10" s="26"/>
      <c r="Q10" s="27"/>
      <c r="R10" s="28" t="str">
        <f t="shared" si="1"/>
        <v>0.005未満</v>
      </c>
    </row>
    <row r="11" spans="1:18" ht="13.5" customHeight="1">
      <c r="A11" s="19">
        <f t="shared" si="0"/>
        <v>9</v>
      </c>
      <c r="B11" s="20"/>
      <c r="C11" s="21" t="s">
        <v>36</v>
      </c>
      <c r="D11" s="86"/>
      <c r="E11" s="25" t="s">
        <v>149</v>
      </c>
      <c r="F11" s="25"/>
      <c r="G11" s="25"/>
      <c r="H11" s="25" t="s">
        <v>149</v>
      </c>
      <c r="I11" s="25"/>
      <c r="J11" s="25"/>
      <c r="K11" s="25" t="s">
        <v>149</v>
      </c>
      <c r="L11" s="25"/>
      <c r="M11" s="25"/>
      <c r="N11" s="25" t="s">
        <v>149</v>
      </c>
      <c r="O11" s="87"/>
      <c r="P11" s="26"/>
      <c r="Q11" s="27"/>
      <c r="R11" s="28"/>
    </row>
    <row r="12" spans="1:18" ht="13.5" customHeight="1">
      <c r="A12" s="19">
        <f t="shared" si="0"/>
        <v>10</v>
      </c>
      <c r="B12" s="20" t="s">
        <v>53</v>
      </c>
      <c r="C12" s="21" t="s">
        <v>8</v>
      </c>
      <c r="D12" s="86"/>
      <c r="E12" s="25" t="s">
        <v>144</v>
      </c>
      <c r="F12" s="25"/>
      <c r="G12" s="25"/>
      <c r="H12" s="25" t="s">
        <v>144</v>
      </c>
      <c r="I12" s="25"/>
      <c r="J12" s="25"/>
      <c r="K12" s="25" t="s">
        <v>144</v>
      </c>
      <c r="L12" s="25"/>
      <c r="M12" s="25"/>
      <c r="N12" s="25" t="s">
        <v>144</v>
      </c>
      <c r="O12" s="87"/>
      <c r="P12" s="33"/>
      <c r="Q12" s="25"/>
      <c r="R12" s="34" t="s">
        <v>131</v>
      </c>
    </row>
    <row r="13" spans="1:18" ht="13.5" customHeight="1">
      <c r="A13" s="19">
        <f t="shared" si="0"/>
        <v>11</v>
      </c>
      <c r="B13" s="20" t="s">
        <v>53</v>
      </c>
      <c r="C13" s="21" t="s">
        <v>9</v>
      </c>
      <c r="D13" s="96"/>
      <c r="E13" s="35">
        <v>0.18</v>
      </c>
      <c r="F13" s="35"/>
      <c r="G13" s="35"/>
      <c r="H13" s="35">
        <v>0.24</v>
      </c>
      <c r="I13" s="35"/>
      <c r="J13" s="35"/>
      <c r="K13" s="35">
        <v>0.47</v>
      </c>
      <c r="L13" s="35"/>
      <c r="M13" s="35"/>
      <c r="N13" s="35">
        <v>0.37</v>
      </c>
      <c r="O13" s="97"/>
      <c r="P13" s="36">
        <f>MAX(D13:O13)</f>
        <v>0.47</v>
      </c>
      <c r="Q13" s="37">
        <f>MIN(D13:O13)</f>
        <v>0.18</v>
      </c>
      <c r="R13" s="38">
        <f>AVERAGE(D13:O13)</f>
        <v>0.31499999999999995</v>
      </c>
    </row>
    <row r="14" spans="1:18" ht="13.5" customHeight="1">
      <c r="A14" s="19">
        <f t="shared" si="0"/>
        <v>12</v>
      </c>
      <c r="B14" s="20" t="s">
        <v>53</v>
      </c>
      <c r="C14" s="21" t="s">
        <v>10</v>
      </c>
      <c r="D14" s="96"/>
      <c r="E14" s="35"/>
      <c r="F14" s="35"/>
      <c r="G14" s="35"/>
      <c r="H14" s="35" t="s">
        <v>146</v>
      </c>
      <c r="I14" s="35"/>
      <c r="J14" s="35"/>
      <c r="K14" s="35"/>
      <c r="L14" s="35"/>
      <c r="M14" s="35"/>
      <c r="N14" s="35"/>
      <c r="O14" s="97"/>
      <c r="P14" s="36"/>
      <c r="Q14" s="37"/>
      <c r="R14" s="38" t="str">
        <f>H14</f>
        <v>0.08未満</v>
      </c>
    </row>
    <row r="15" spans="1:18" ht="13.5" customHeight="1">
      <c r="A15" s="19">
        <f t="shared" si="0"/>
        <v>13</v>
      </c>
      <c r="B15" s="20" t="s">
        <v>53</v>
      </c>
      <c r="C15" s="21" t="s">
        <v>11</v>
      </c>
      <c r="D15" s="96"/>
      <c r="E15" s="35"/>
      <c r="F15" s="35"/>
      <c r="G15" s="35"/>
      <c r="H15" s="35" t="s">
        <v>147</v>
      </c>
      <c r="I15" s="35"/>
      <c r="J15" s="35"/>
      <c r="K15" s="35"/>
      <c r="L15" s="35"/>
      <c r="M15" s="35"/>
      <c r="N15" s="35"/>
      <c r="O15" s="97"/>
      <c r="P15" s="39"/>
      <c r="Q15" s="35"/>
      <c r="R15" s="40" t="s">
        <v>108</v>
      </c>
    </row>
    <row r="16" spans="1:18" ht="13.5" customHeight="1">
      <c r="A16" s="19">
        <f t="shared" si="0"/>
        <v>14</v>
      </c>
      <c r="B16" s="20" t="s">
        <v>53</v>
      </c>
      <c r="C16" s="21" t="s">
        <v>12</v>
      </c>
      <c r="D16" s="98"/>
      <c r="E16" s="69"/>
      <c r="F16" s="69"/>
      <c r="G16" s="69"/>
      <c r="H16" s="41" t="s">
        <v>148</v>
      </c>
      <c r="I16" s="69"/>
      <c r="J16" s="69"/>
      <c r="K16" s="41"/>
      <c r="L16" s="69"/>
      <c r="M16" s="69"/>
      <c r="N16" s="69"/>
      <c r="O16" s="99"/>
      <c r="P16" s="42"/>
      <c r="Q16" s="43"/>
      <c r="R16" s="44" t="str">
        <f>H16</f>
        <v>0.0002未満</v>
      </c>
    </row>
    <row r="17" spans="1:18" ht="13.5" customHeight="1">
      <c r="A17" s="19">
        <f t="shared" si="0"/>
        <v>15</v>
      </c>
      <c r="B17" s="20" t="s">
        <v>53</v>
      </c>
      <c r="C17" s="21" t="s">
        <v>63</v>
      </c>
      <c r="D17" s="100"/>
      <c r="E17" s="46"/>
      <c r="F17" s="46"/>
      <c r="G17" s="46"/>
      <c r="H17" s="46" t="s">
        <v>145</v>
      </c>
      <c r="I17" s="46"/>
      <c r="J17" s="46"/>
      <c r="K17" s="46"/>
      <c r="L17" s="46"/>
      <c r="M17" s="46"/>
      <c r="N17" s="46"/>
      <c r="O17" s="101"/>
      <c r="P17" s="47"/>
      <c r="Q17" s="46"/>
      <c r="R17" s="48" t="s">
        <v>109</v>
      </c>
    </row>
    <row r="18" spans="1:18" ht="13.5" customHeight="1">
      <c r="A18" s="19">
        <f t="shared" si="0"/>
        <v>16</v>
      </c>
      <c r="B18" s="20" t="s">
        <v>53</v>
      </c>
      <c r="C18" s="21" t="s">
        <v>137</v>
      </c>
      <c r="D18" s="86"/>
      <c r="E18" s="201"/>
      <c r="F18" s="25"/>
      <c r="G18" s="25"/>
      <c r="H18" s="200" t="s">
        <v>149</v>
      </c>
      <c r="I18" s="25"/>
      <c r="J18" s="25"/>
      <c r="K18" s="200"/>
      <c r="L18" s="25"/>
      <c r="M18" s="25"/>
      <c r="N18" s="201"/>
      <c r="O18" s="87"/>
      <c r="P18" s="49"/>
      <c r="Q18" s="50"/>
      <c r="R18" s="204" t="str">
        <f>H18</f>
        <v>0.004未満</v>
      </c>
    </row>
    <row r="19" spans="1:18" ht="13.5" customHeight="1">
      <c r="A19" s="19">
        <f t="shared" si="0"/>
        <v>17</v>
      </c>
      <c r="B19" s="20" t="s">
        <v>53</v>
      </c>
      <c r="C19" s="21" t="s">
        <v>64</v>
      </c>
      <c r="D19" s="100"/>
      <c r="E19" s="46"/>
      <c r="F19" s="46"/>
      <c r="G19" s="46"/>
      <c r="H19" s="46" t="s">
        <v>150</v>
      </c>
      <c r="I19" s="46"/>
      <c r="J19" s="46"/>
      <c r="K19" s="46"/>
      <c r="L19" s="46"/>
      <c r="M19" s="46"/>
      <c r="N19" s="46"/>
      <c r="O19" s="101"/>
      <c r="P19" s="49"/>
      <c r="Q19" s="50"/>
      <c r="R19" s="51" t="str">
        <f>H19</f>
        <v>0.002未満</v>
      </c>
    </row>
    <row r="20" spans="1:18" ht="13.5" customHeight="1">
      <c r="A20" s="19">
        <f t="shared" si="0"/>
        <v>18</v>
      </c>
      <c r="B20" s="20" t="s">
        <v>53</v>
      </c>
      <c r="C20" s="21" t="s">
        <v>65</v>
      </c>
      <c r="D20" s="118"/>
      <c r="E20" s="41"/>
      <c r="F20" s="41"/>
      <c r="G20" s="41"/>
      <c r="H20" s="41" t="s">
        <v>151</v>
      </c>
      <c r="I20" s="41"/>
      <c r="J20" s="41"/>
      <c r="K20" s="41"/>
      <c r="L20" s="41"/>
      <c r="M20" s="41"/>
      <c r="N20" s="41"/>
      <c r="O20" s="119"/>
      <c r="P20" s="42"/>
      <c r="Q20" s="43"/>
      <c r="R20" s="44" t="str">
        <f>H20</f>
        <v>0.0005未満</v>
      </c>
    </row>
    <row r="21" spans="1:18" ht="13.5" customHeight="1">
      <c r="A21" s="19">
        <f t="shared" si="0"/>
        <v>19</v>
      </c>
      <c r="B21" s="20" t="s">
        <v>53</v>
      </c>
      <c r="C21" s="21" t="s">
        <v>66</v>
      </c>
      <c r="D21" s="100"/>
      <c r="E21" s="46"/>
      <c r="F21" s="46"/>
      <c r="G21" s="46"/>
      <c r="H21" s="46" t="s">
        <v>144</v>
      </c>
      <c r="I21" s="46"/>
      <c r="J21" s="46"/>
      <c r="K21" s="46"/>
      <c r="L21" s="46"/>
      <c r="M21" s="46"/>
      <c r="N21" s="46"/>
      <c r="O21" s="101"/>
      <c r="P21" s="49"/>
      <c r="Q21" s="50"/>
      <c r="R21" s="51" t="str">
        <f>H21</f>
        <v>0.001未満</v>
      </c>
    </row>
    <row r="22" spans="1:18" ht="13.5" customHeight="1">
      <c r="A22" s="19">
        <f t="shared" si="0"/>
        <v>20</v>
      </c>
      <c r="B22" s="20" t="s">
        <v>53</v>
      </c>
      <c r="C22" s="21" t="s">
        <v>67</v>
      </c>
      <c r="D22" s="100"/>
      <c r="F22" s="46"/>
      <c r="G22" s="46"/>
      <c r="H22" s="46" t="s">
        <v>144</v>
      </c>
      <c r="I22" s="46"/>
      <c r="J22" s="46"/>
      <c r="K22" s="46"/>
      <c r="L22" s="46"/>
      <c r="M22" s="46"/>
      <c r="O22" s="101"/>
      <c r="P22" s="49"/>
      <c r="Q22" s="50"/>
      <c r="R22" s="51" t="str">
        <f>H22</f>
        <v>0.001未満</v>
      </c>
    </row>
    <row r="23" spans="1:18" ht="13.5" customHeight="1">
      <c r="A23" s="19">
        <f t="shared" si="0"/>
        <v>21</v>
      </c>
      <c r="B23" s="20" t="s">
        <v>53</v>
      </c>
      <c r="C23" s="21" t="s">
        <v>99</v>
      </c>
      <c r="D23" s="45"/>
      <c r="E23" s="46" t="s">
        <v>152</v>
      </c>
      <c r="F23" s="46"/>
      <c r="G23" s="46"/>
      <c r="H23" s="46">
        <v>0.06</v>
      </c>
      <c r="I23" s="46"/>
      <c r="J23" s="46"/>
      <c r="K23" s="46">
        <v>0.07</v>
      </c>
      <c r="L23" s="46"/>
      <c r="M23" s="46"/>
      <c r="N23" s="46" t="s">
        <v>152</v>
      </c>
      <c r="O23" s="101"/>
      <c r="P23" s="36">
        <f>MAX(D23:O23)</f>
        <v>0.07</v>
      </c>
      <c r="Q23" s="202" t="s">
        <v>125</v>
      </c>
      <c r="R23" s="203" t="s">
        <v>125</v>
      </c>
    </row>
    <row r="24" spans="1:18" ht="13.5" customHeight="1">
      <c r="A24" s="19">
        <f t="shared" si="0"/>
        <v>22</v>
      </c>
      <c r="B24" s="20" t="s">
        <v>53</v>
      </c>
      <c r="C24" s="21" t="s">
        <v>28</v>
      </c>
      <c r="D24" s="100"/>
      <c r="E24" s="46" t="s">
        <v>150</v>
      </c>
      <c r="F24" s="46"/>
      <c r="G24" s="46"/>
      <c r="H24" s="46" t="s">
        <v>150</v>
      </c>
      <c r="I24" s="46"/>
      <c r="J24" s="46"/>
      <c r="K24" s="46" t="s">
        <v>150</v>
      </c>
      <c r="L24" s="46"/>
      <c r="M24" s="46"/>
      <c r="N24" s="46" t="s">
        <v>150</v>
      </c>
      <c r="O24" s="101"/>
      <c r="P24" s="47"/>
      <c r="Q24" s="46"/>
      <c r="R24" s="48" t="s">
        <v>110</v>
      </c>
    </row>
    <row r="25" spans="1:18" ht="13.5" customHeight="1">
      <c r="A25" s="19">
        <f t="shared" si="0"/>
        <v>23</v>
      </c>
      <c r="B25" s="20" t="s">
        <v>53</v>
      </c>
      <c r="C25" s="21" t="s">
        <v>68</v>
      </c>
      <c r="D25" s="100"/>
      <c r="E25" s="46">
        <v>0.006</v>
      </c>
      <c r="F25" s="46"/>
      <c r="G25" s="46"/>
      <c r="H25" s="46">
        <v>0.021</v>
      </c>
      <c r="I25" s="46"/>
      <c r="J25" s="46"/>
      <c r="K25" s="46">
        <v>0.014</v>
      </c>
      <c r="L25" s="46"/>
      <c r="M25" s="46"/>
      <c r="N25" s="46">
        <v>0.004</v>
      </c>
      <c r="O25" s="101"/>
      <c r="P25" s="49">
        <f>MAX(D25:O25)</f>
        <v>0.021</v>
      </c>
      <c r="Q25" s="50">
        <f>MIN(D25:O25)</f>
        <v>0.004</v>
      </c>
      <c r="R25" s="51">
        <f>AVERAGE(D25:O25)</f>
        <v>0.01125</v>
      </c>
    </row>
    <row r="26" spans="1:18" ht="13.5" customHeight="1">
      <c r="A26" s="19">
        <f t="shared" si="0"/>
        <v>24</v>
      </c>
      <c r="B26" s="20" t="s">
        <v>53</v>
      </c>
      <c r="C26" s="21" t="s">
        <v>29</v>
      </c>
      <c r="D26" s="100"/>
      <c r="E26" s="46">
        <v>0.003</v>
      </c>
      <c r="F26" s="46"/>
      <c r="G26" s="46"/>
      <c r="H26" s="46" t="s">
        <v>163</v>
      </c>
      <c r="I26" s="46"/>
      <c r="J26" s="46"/>
      <c r="K26" s="46" t="s">
        <v>163</v>
      </c>
      <c r="L26" s="46"/>
      <c r="M26" s="46"/>
      <c r="N26" s="46" t="s">
        <v>163</v>
      </c>
      <c r="O26" s="101"/>
      <c r="P26" s="47"/>
      <c r="Q26" s="46"/>
      <c r="R26" s="48" t="s">
        <v>111</v>
      </c>
    </row>
    <row r="27" spans="1:18" ht="13.5" customHeight="1">
      <c r="A27" s="19">
        <f t="shared" si="0"/>
        <v>25</v>
      </c>
      <c r="B27" s="20" t="s">
        <v>53</v>
      </c>
      <c r="C27" s="21" t="s">
        <v>69</v>
      </c>
      <c r="D27" s="100"/>
      <c r="E27" s="46">
        <v>0.002</v>
      </c>
      <c r="F27" s="46"/>
      <c r="G27" s="46"/>
      <c r="H27" s="46">
        <v>0.003</v>
      </c>
      <c r="I27" s="46"/>
      <c r="J27" s="46"/>
      <c r="K27" s="46">
        <v>0.002</v>
      </c>
      <c r="L27" s="46"/>
      <c r="M27" s="46"/>
      <c r="N27" s="46">
        <v>0.003</v>
      </c>
      <c r="O27" s="101"/>
      <c r="P27" s="49">
        <f>MAX(D27:O27)</f>
        <v>0.003</v>
      </c>
      <c r="Q27" s="50">
        <f>MIN(D27:O27)</f>
        <v>0.002</v>
      </c>
      <c r="R27" s="51">
        <f>AVERAGE(D27:O27)</f>
        <v>0.0025</v>
      </c>
    </row>
    <row r="28" spans="1:18" ht="13.5" customHeight="1">
      <c r="A28" s="19">
        <f t="shared" si="0"/>
        <v>26</v>
      </c>
      <c r="B28" s="20" t="s">
        <v>53</v>
      </c>
      <c r="C28" s="21" t="s">
        <v>30</v>
      </c>
      <c r="D28" s="100"/>
      <c r="E28" s="46" t="s">
        <v>144</v>
      </c>
      <c r="F28" s="46"/>
      <c r="G28" s="46"/>
      <c r="H28" s="46" t="s">
        <v>144</v>
      </c>
      <c r="I28" s="46"/>
      <c r="J28" s="46"/>
      <c r="K28" s="46" t="s">
        <v>144</v>
      </c>
      <c r="L28" s="46"/>
      <c r="M28" s="46"/>
      <c r="N28" s="46" t="s">
        <v>144</v>
      </c>
      <c r="O28" s="101"/>
      <c r="P28" s="47"/>
      <c r="Q28" s="46"/>
      <c r="R28" s="48" t="s">
        <v>112</v>
      </c>
    </row>
    <row r="29" spans="1:18" ht="13.5" customHeight="1">
      <c r="A29" s="19">
        <f t="shared" si="0"/>
        <v>27</v>
      </c>
      <c r="B29" s="20" t="s">
        <v>53</v>
      </c>
      <c r="C29" s="21" t="s">
        <v>31</v>
      </c>
      <c r="D29" s="100"/>
      <c r="E29" s="46">
        <v>0.014</v>
      </c>
      <c r="F29" s="46"/>
      <c r="G29" s="46"/>
      <c r="H29" s="46">
        <v>0.034</v>
      </c>
      <c r="I29" s="46"/>
      <c r="J29" s="46"/>
      <c r="K29" s="46">
        <v>0.023</v>
      </c>
      <c r="L29" s="46"/>
      <c r="M29" s="46"/>
      <c r="N29" s="46">
        <v>0.011</v>
      </c>
      <c r="O29" s="101"/>
      <c r="P29" s="49">
        <f>MAX(D29:O29)</f>
        <v>0.034</v>
      </c>
      <c r="Q29" s="50">
        <f>MIN(D29:O29)</f>
        <v>0.011</v>
      </c>
      <c r="R29" s="51">
        <f>AVERAGE(D29:O29)</f>
        <v>0.0205</v>
      </c>
    </row>
    <row r="30" spans="1:18" ht="13.5" customHeight="1">
      <c r="A30" s="19">
        <f t="shared" si="0"/>
        <v>28</v>
      </c>
      <c r="B30" s="20" t="s">
        <v>53</v>
      </c>
      <c r="C30" s="21" t="s">
        <v>32</v>
      </c>
      <c r="D30" s="96"/>
      <c r="E30" s="35">
        <v>0.005</v>
      </c>
      <c r="F30" s="35"/>
      <c r="G30" s="35"/>
      <c r="H30" s="35">
        <v>0.007</v>
      </c>
      <c r="I30" s="35"/>
      <c r="J30" s="35"/>
      <c r="K30" s="35">
        <v>0.008</v>
      </c>
      <c r="L30" s="35"/>
      <c r="M30" s="35"/>
      <c r="N30" s="35" t="s">
        <v>163</v>
      </c>
      <c r="O30" s="97"/>
      <c r="P30" s="39"/>
      <c r="Q30" s="35"/>
      <c r="R30" s="40" t="s">
        <v>108</v>
      </c>
    </row>
    <row r="31" spans="1:18" ht="13.5" customHeight="1">
      <c r="A31" s="19">
        <f t="shared" si="0"/>
        <v>29</v>
      </c>
      <c r="B31" s="20" t="s">
        <v>53</v>
      </c>
      <c r="C31" s="21" t="s">
        <v>70</v>
      </c>
      <c r="D31" s="100"/>
      <c r="E31" s="46">
        <v>0.006</v>
      </c>
      <c r="F31" s="46"/>
      <c r="G31" s="46"/>
      <c r="H31" s="46">
        <v>0.01</v>
      </c>
      <c r="I31" s="46"/>
      <c r="J31" s="46"/>
      <c r="K31" s="46">
        <v>0.007</v>
      </c>
      <c r="L31" s="46"/>
      <c r="M31" s="46"/>
      <c r="N31" s="46">
        <v>0.004</v>
      </c>
      <c r="O31" s="101"/>
      <c r="P31" s="49">
        <f>MAX(D31:O31)</f>
        <v>0.01</v>
      </c>
      <c r="Q31" s="50">
        <f>MIN(D31:O31)</f>
        <v>0.004</v>
      </c>
      <c r="R31" s="51">
        <f>AVERAGE(D31:O31)</f>
        <v>0.00675</v>
      </c>
    </row>
    <row r="32" spans="1:18" ht="13.5" customHeight="1">
      <c r="A32" s="19">
        <f t="shared" si="0"/>
        <v>30</v>
      </c>
      <c r="B32" s="20" t="s">
        <v>53</v>
      </c>
      <c r="C32" s="21" t="s">
        <v>71</v>
      </c>
      <c r="D32" s="100"/>
      <c r="E32" s="46" t="s">
        <v>144</v>
      </c>
      <c r="F32" s="46"/>
      <c r="G32" s="46"/>
      <c r="H32" s="46" t="s">
        <v>144</v>
      </c>
      <c r="I32" s="46"/>
      <c r="J32" s="46"/>
      <c r="K32" s="46" t="s">
        <v>144</v>
      </c>
      <c r="L32" s="46"/>
      <c r="M32" s="46"/>
      <c r="N32" s="46" t="s">
        <v>144</v>
      </c>
      <c r="O32" s="101"/>
      <c r="P32" s="47"/>
      <c r="Q32" s="46"/>
      <c r="R32" s="48" t="s">
        <v>112</v>
      </c>
    </row>
    <row r="33" spans="1:18" ht="13.5" customHeight="1">
      <c r="A33" s="19">
        <f t="shared" si="0"/>
        <v>31</v>
      </c>
      <c r="B33" s="20" t="s">
        <v>53</v>
      </c>
      <c r="C33" s="21" t="s">
        <v>72</v>
      </c>
      <c r="D33" s="100"/>
      <c r="E33" s="46" t="s">
        <v>153</v>
      </c>
      <c r="F33" s="46"/>
      <c r="G33" s="46"/>
      <c r="H33" s="46" t="s">
        <v>153</v>
      </c>
      <c r="I33" s="46"/>
      <c r="J33" s="46"/>
      <c r="K33" s="46" t="s">
        <v>153</v>
      </c>
      <c r="L33" s="46"/>
      <c r="M33" s="46"/>
      <c r="N33" s="46" t="s">
        <v>153</v>
      </c>
      <c r="O33" s="101"/>
      <c r="P33" s="47"/>
      <c r="Q33" s="46"/>
      <c r="R33" s="48" t="s">
        <v>113</v>
      </c>
    </row>
    <row r="34" spans="1:18" ht="13.5" customHeight="1">
      <c r="A34" s="19">
        <f t="shared" si="0"/>
        <v>32</v>
      </c>
      <c r="B34" s="20" t="s">
        <v>53</v>
      </c>
      <c r="C34" s="21" t="s">
        <v>13</v>
      </c>
      <c r="D34" s="96"/>
      <c r="E34" s="35"/>
      <c r="F34" s="35"/>
      <c r="G34" s="35"/>
      <c r="H34" s="52" t="s">
        <v>154</v>
      </c>
      <c r="I34" s="35"/>
      <c r="J34" s="35"/>
      <c r="K34" s="52"/>
      <c r="L34" s="35"/>
      <c r="M34" s="35"/>
      <c r="N34" s="35"/>
      <c r="O34" s="97"/>
      <c r="P34" s="53"/>
      <c r="Q34" s="54"/>
      <c r="R34" s="55" t="str">
        <f>H34</f>
        <v>0.01未満</v>
      </c>
    </row>
    <row r="35" spans="1:18" ht="13.5" customHeight="1">
      <c r="A35" s="19">
        <f t="shared" si="0"/>
        <v>33</v>
      </c>
      <c r="B35" s="20" t="s">
        <v>53</v>
      </c>
      <c r="C35" s="21" t="s">
        <v>14</v>
      </c>
      <c r="D35" s="96"/>
      <c r="E35" s="35"/>
      <c r="F35" s="35"/>
      <c r="G35" s="35"/>
      <c r="H35" s="52">
        <v>0.03</v>
      </c>
      <c r="I35" s="35"/>
      <c r="J35" s="35"/>
      <c r="K35" s="52"/>
      <c r="L35" s="35"/>
      <c r="M35" s="35"/>
      <c r="N35" s="35"/>
      <c r="O35" s="97"/>
      <c r="P35" s="36">
        <f>MAX(D35:O35)</f>
        <v>0.03</v>
      </c>
      <c r="Q35" s="52" t="s">
        <v>108</v>
      </c>
      <c r="R35" s="56" t="s">
        <v>108</v>
      </c>
    </row>
    <row r="36" spans="1:18" ht="13.5" customHeight="1">
      <c r="A36" s="19">
        <f t="shared" si="0"/>
        <v>34</v>
      </c>
      <c r="B36" s="20" t="s">
        <v>53</v>
      </c>
      <c r="C36" s="21" t="s">
        <v>15</v>
      </c>
      <c r="D36" s="96"/>
      <c r="E36" s="35"/>
      <c r="F36" s="35"/>
      <c r="G36" s="35"/>
      <c r="H36" s="52" t="s">
        <v>155</v>
      </c>
      <c r="I36" s="35"/>
      <c r="J36" s="35"/>
      <c r="K36" s="52"/>
      <c r="L36" s="35"/>
      <c r="M36" s="35"/>
      <c r="N36" s="35"/>
      <c r="O36" s="97"/>
      <c r="P36" s="53"/>
      <c r="Q36" s="54"/>
      <c r="R36" s="55" t="str">
        <f aca="true" t="shared" si="2" ref="R36:R47">H36</f>
        <v>0.03未満</v>
      </c>
    </row>
    <row r="37" spans="1:18" ht="13.5" customHeight="1">
      <c r="A37" s="19">
        <f t="shared" si="0"/>
        <v>35</v>
      </c>
      <c r="B37" s="20" t="s">
        <v>53</v>
      </c>
      <c r="C37" s="21" t="s">
        <v>16</v>
      </c>
      <c r="D37" s="96"/>
      <c r="E37" s="35"/>
      <c r="F37" s="35"/>
      <c r="G37" s="35"/>
      <c r="H37" s="52" t="s">
        <v>154</v>
      </c>
      <c r="I37" s="35"/>
      <c r="J37" s="35"/>
      <c r="K37" s="52"/>
      <c r="L37" s="35"/>
      <c r="M37" s="35"/>
      <c r="N37" s="35"/>
      <c r="O37" s="97"/>
      <c r="P37" s="53"/>
      <c r="Q37" s="54"/>
      <c r="R37" s="55" t="str">
        <f t="shared" si="2"/>
        <v>0.01未満</v>
      </c>
    </row>
    <row r="38" spans="1:18" ht="13.5" customHeight="1">
      <c r="A38" s="19">
        <f t="shared" si="0"/>
        <v>36</v>
      </c>
      <c r="B38" s="20" t="s">
        <v>53</v>
      </c>
      <c r="C38" s="21" t="s">
        <v>17</v>
      </c>
      <c r="D38" s="102"/>
      <c r="E38" s="57"/>
      <c r="F38" s="57"/>
      <c r="G38" s="57"/>
      <c r="H38" s="57">
        <v>7</v>
      </c>
      <c r="I38" s="57"/>
      <c r="J38" s="57"/>
      <c r="K38" s="57"/>
      <c r="L38" s="57"/>
      <c r="M38" s="57"/>
      <c r="N38" s="57"/>
      <c r="O38" s="103"/>
      <c r="P38" s="58"/>
      <c r="Q38" s="59"/>
      <c r="R38" s="60">
        <f t="shared" si="2"/>
        <v>7</v>
      </c>
    </row>
    <row r="39" spans="1:18" ht="13.5" customHeight="1">
      <c r="A39" s="19">
        <f t="shared" si="0"/>
        <v>37</v>
      </c>
      <c r="B39" s="20" t="s">
        <v>53</v>
      </c>
      <c r="C39" s="21" t="s">
        <v>18</v>
      </c>
      <c r="D39" s="86"/>
      <c r="E39" s="25"/>
      <c r="F39" s="25"/>
      <c r="G39" s="25"/>
      <c r="H39" s="25" t="s">
        <v>145</v>
      </c>
      <c r="I39" s="25"/>
      <c r="J39" s="25"/>
      <c r="K39" s="25"/>
      <c r="L39" s="25"/>
      <c r="M39" s="25"/>
      <c r="N39" s="25"/>
      <c r="O39" s="87"/>
      <c r="P39" s="26"/>
      <c r="Q39" s="27"/>
      <c r="R39" s="28" t="str">
        <f t="shared" si="2"/>
        <v>0.005未満</v>
      </c>
    </row>
    <row r="40" spans="1:18" ht="13.5" customHeight="1">
      <c r="A40" s="19">
        <f t="shared" si="0"/>
        <v>38</v>
      </c>
      <c r="B40" s="20" t="s">
        <v>53</v>
      </c>
      <c r="C40" s="21" t="s">
        <v>19</v>
      </c>
      <c r="D40" s="102">
        <v>7.3</v>
      </c>
      <c r="E40" s="57">
        <v>7.2</v>
      </c>
      <c r="F40" s="57">
        <v>7.1</v>
      </c>
      <c r="G40" s="57">
        <v>7.2</v>
      </c>
      <c r="H40" s="57">
        <v>7.5</v>
      </c>
      <c r="I40" s="57">
        <v>8.6</v>
      </c>
      <c r="J40" s="57">
        <v>7.7</v>
      </c>
      <c r="K40" s="57">
        <v>8.2</v>
      </c>
      <c r="L40" s="57">
        <v>9.1</v>
      </c>
      <c r="M40" s="57">
        <v>9.1</v>
      </c>
      <c r="N40" s="57">
        <v>10.5</v>
      </c>
      <c r="O40" s="103">
        <v>8.5</v>
      </c>
      <c r="P40" s="58">
        <f>MAX(D40:O40)</f>
        <v>10.5</v>
      </c>
      <c r="Q40" s="59">
        <f>MIN(D40:O40)</f>
        <v>7.1</v>
      </c>
      <c r="R40" s="60">
        <f>AVERAGE(D40:O40)</f>
        <v>8.166666666666666</v>
      </c>
    </row>
    <row r="41" spans="1:18" ht="13.5" customHeight="1">
      <c r="A41" s="19">
        <f t="shared" si="0"/>
        <v>39</v>
      </c>
      <c r="B41" s="20" t="s">
        <v>53</v>
      </c>
      <c r="C41" s="21" t="s">
        <v>165</v>
      </c>
      <c r="D41" s="106"/>
      <c r="E41" s="61"/>
      <c r="F41" s="61"/>
      <c r="G41" s="61"/>
      <c r="H41" s="61">
        <v>16</v>
      </c>
      <c r="I41" s="61"/>
      <c r="J41" s="61"/>
      <c r="K41" s="61"/>
      <c r="L41" s="61"/>
      <c r="M41" s="61"/>
      <c r="N41" s="61"/>
      <c r="O41" s="107"/>
      <c r="P41" s="62"/>
      <c r="Q41" s="63"/>
      <c r="R41" s="64">
        <f t="shared" si="2"/>
        <v>16</v>
      </c>
    </row>
    <row r="42" spans="1:18" ht="13.5" customHeight="1">
      <c r="A42" s="19">
        <f t="shared" si="0"/>
        <v>40</v>
      </c>
      <c r="B42" s="20" t="s">
        <v>53</v>
      </c>
      <c r="C42" s="21" t="s">
        <v>20</v>
      </c>
      <c r="D42" s="106"/>
      <c r="E42" s="61"/>
      <c r="F42" s="61"/>
      <c r="G42" s="61"/>
      <c r="H42" s="61">
        <v>61</v>
      </c>
      <c r="I42" s="61"/>
      <c r="J42" s="61"/>
      <c r="K42" s="61"/>
      <c r="L42" s="61"/>
      <c r="M42" s="61"/>
      <c r="N42" s="61"/>
      <c r="O42" s="107"/>
      <c r="P42" s="62"/>
      <c r="Q42" s="63"/>
      <c r="R42" s="64">
        <f t="shared" si="2"/>
        <v>61</v>
      </c>
    </row>
    <row r="43" spans="1:18" ht="13.5" customHeight="1">
      <c r="A43" s="19">
        <f t="shared" si="0"/>
        <v>41</v>
      </c>
      <c r="B43" s="20" t="s">
        <v>53</v>
      </c>
      <c r="C43" s="21" t="s">
        <v>21</v>
      </c>
      <c r="D43" s="94"/>
      <c r="E43" s="52"/>
      <c r="F43" s="52"/>
      <c r="G43" s="52"/>
      <c r="H43" s="52" t="s">
        <v>147</v>
      </c>
      <c r="I43" s="52"/>
      <c r="J43" s="52"/>
      <c r="K43" s="52"/>
      <c r="L43" s="52"/>
      <c r="M43" s="52"/>
      <c r="N43" s="52"/>
      <c r="O43" s="95"/>
      <c r="P43" s="53"/>
      <c r="Q43" s="54"/>
      <c r="R43" s="55" t="str">
        <f t="shared" si="2"/>
        <v>0.02未満</v>
      </c>
    </row>
    <row r="44" spans="1:18" ht="13.5" customHeight="1">
      <c r="A44" s="19">
        <f t="shared" si="0"/>
        <v>42</v>
      </c>
      <c r="B44" s="20" t="s">
        <v>53</v>
      </c>
      <c r="C44" s="21" t="s">
        <v>74</v>
      </c>
      <c r="D44" s="108"/>
      <c r="E44" s="65"/>
      <c r="F44" s="65"/>
      <c r="G44" s="65"/>
      <c r="H44" s="65">
        <v>3E-06</v>
      </c>
      <c r="I44" s="65"/>
      <c r="J44" s="65"/>
      <c r="K44" s="65"/>
      <c r="L44" s="65"/>
      <c r="M44" s="65"/>
      <c r="N44" s="65"/>
      <c r="O44" s="109"/>
      <c r="P44" s="66"/>
      <c r="Q44" s="67"/>
      <c r="R44" s="68">
        <f t="shared" si="2"/>
        <v>3E-06</v>
      </c>
    </row>
    <row r="45" spans="1:18" ht="13.5" customHeight="1">
      <c r="A45" s="19">
        <f t="shared" si="0"/>
        <v>43</v>
      </c>
      <c r="B45" s="20" t="s">
        <v>53</v>
      </c>
      <c r="C45" s="21" t="s">
        <v>75</v>
      </c>
      <c r="D45" s="108"/>
      <c r="E45" s="65"/>
      <c r="F45" s="65"/>
      <c r="G45" s="65"/>
      <c r="H45" s="65" t="s">
        <v>156</v>
      </c>
      <c r="I45" s="65"/>
      <c r="J45" s="65"/>
      <c r="K45" s="65"/>
      <c r="L45" s="65"/>
      <c r="M45" s="65"/>
      <c r="N45" s="65"/>
      <c r="O45" s="109"/>
      <c r="P45" s="66"/>
      <c r="Q45" s="67"/>
      <c r="R45" s="68" t="str">
        <f t="shared" si="2"/>
        <v>0.000001未満</v>
      </c>
    </row>
    <row r="46" spans="1:18" ht="13.5" customHeight="1">
      <c r="A46" s="19">
        <f t="shared" si="0"/>
        <v>44</v>
      </c>
      <c r="B46" s="20" t="s">
        <v>53</v>
      </c>
      <c r="C46" s="21" t="s">
        <v>22</v>
      </c>
      <c r="D46" s="86"/>
      <c r="E46" s="25"/>
      <c r="F46" s="25"/>
      <c r="G46" s="25"/>
      <c r="H46" s="25" t="s">
        <v>145</v>
      </c>
      <c r="I46" s="25"/>
      <c r="J46" s="25"/>
      <c r="K46" s="25"/>
      <c r="L46" s="25"/>
      <c r="M46" s="25"/>
      <c r="N46" s="25"/>
      <c r="O46" s="87"/>
      <c r="P46" s="33"/>
      <c r="Q46" s="25"/>
      <c r="R46" s="34" t="s">
        <v>109</v>
      </c>
    </row>
    <row r="47" spans="1:18" ht="13.5" customHeight="1">
      <c r="A47" s="19">
        <f t="shared" si="0"/>
        <v>45</v>
      </c>
      <c r="B47" s="20" t="s">
        <v>53</v>
      </c>
      <c r="C47" s="21" t="s">
        <v>23</v>
      </c>
      <c r="D47" s="98"/>
      <c r="E47" s="69"/>
      <c r="F47" s="69"/>
      <c r="G47" s="69"/>
      <c r="H47" s="69" t="s">
        <v>151</v>
      </c>
      <c r="I47" s="69"/>
      <c r="J47" s="69"/>
      <c r="K47" s="69"/>
      <c r="L47" s="69"/>
      <c r="M47" s="69"/>
      <c r="N47" s="69"/>
      <c r="O47" s="99"/>
      <c r="P47" s="70"/>
      <c r="Q47" s="71"/>
      <c r="R47" s="72" t="str">
        <f t="shared" si="2"/>
        <v>0.0005未満</v>
      </c>
    </row>
    <row r="48" spans="1:18" ht="13.5" customHeight="1">
      <c r="A48" s="19">
        <f t="shared" si="0"/>
        <v>46</v>
      </c>
      <c r="B48" s="20" t="s">
        <v>53</v>
      </c>
      <c r="C48" s="21" t="s">
        <v>49</v>
      </c>
      <c r="D48" s="102">
        <v>0.3</v>
      </c>
      <c r="E48" s="57">
        <v>0.3</v>
      </c>
      <c r="F48" s="59">
        <v>0.7</v>
      </c>
      <c r="G48" s="59">
        <v>0.6</v>
      </c>
      <c r="H48" s="59">
        <v>0.5</v>
      </c>
      <c r="I48" s="59">
        <v>0.6</v>
      </c>
      <c r="J48" s="59">
        <v>0.6</v>
      </c>
      <c r="K48" s="59">
        <v>0.6</v>
      </c>
      <c r="L48" s="59">
        <v>0.5</v>
      </c>
      <c r="M48" s="59">
        <v>0.4</v>
      </c>
      <c r="N48" s="57" t="s">
        <v>157</v>
      </c>
      <c r="O48" s="105" t="s">
        <v>157</v>
      </c>
      <c r="P48" s="58">
        <f>MAX(D48:O48)</f>
        <v>0.7</v>
      </c>
      <c r="Q48" s="59">
        <f>MIN(D48:O48)</f>
        <v>0.3</v>
      </c>
      <c r="R48" s="60">
        <f>AVERAGE(D48:O48)</f>
        <v>0.51</v>
      </c>
    </row>
    <row r="49" spans="1:18" ht="13.5" customHeight="1">
      <c r="A49" s="19">
        <f t="shared" si="0"/>
        <v>47</v>
      </c>
      <c r="B49" s="20" t="s">
        <v>53</v>
      </c>
      <c r="C49" s="21" t="s">
        <v>25</v>
      </c>
      <c r="D49" s="104">
        <v>7.2</v>
      </c>
      <c r="E49" s="57">
        <v>7.3</v>
      </c>
      <c r="F49" s="59">
        <v>7.3</v>
      </c>
      <c r="G49" s="57">
        <v>7.2</v>
      </c>
      <c r="H49" s="59">
        <v>7.3</v>
      </c>
      <c r="I49" s="59">
        <v>7.3</v>
      </c>
      <c r="J49" s="59">
        <v>7.3</v>
      </c>
      <c r="K49" s="59">
        <v>7.3</v>
      </c>
      <c r="L49" s="59">
        <v>7.2</v>
      </c>
      <c r="M49" s="59">
        <v>7.3</v>
      </c>
      <c r="N49" s="57">
        <v>7.2</v>
      </c>
      <c r="O49" s="105">
        <v>7.2</v>
      </c>
      <c r="P49" s="58">
        <f>MAX(D49:O49)</f>
        <v>7.3</v>
      </c>
      <c r="Q49" s="59">
        <f>MIN(D49:O49)</f>
        <v>7.2</v>
      </c>
      <c r="R49" s="60">
        <f>AVERAGE(D49:O49)</f>
        <v>7.258333333333333</v>
      </c>
    </row>
    <row r="50" spans="1:18" ht="13.5" customHeight="1">
      <c r="A50" s="19">
        <f t="shared" si="0"/>
        <v>48</v>
      </c>
      <c r="B50" s="20" t="s">
        <v>53</v>
      </c>
      <c r="C50" s="21" t="s">
        <v>26</v>
      </c>
      <c r="D50" s="112" t="s">
        <v>158</v>
      </c>
      <c r="E50" s="73" t="s">
        <v>158</v>
      </c>
      <c r="F50" s="73" t="s">
        <v>158</v>
      </c>
      <c r="G50" s="73" t="s">
        <v>158</v>
      </c>
      <c r="H50" s="73" t="s">
        <v>158</v>
      </c>
      <c r="I50" s="73" t="s">
        <v>158</v>
      </c>
      <c r="J50" s="73" t="s">
        <v>158</v>
      </c>
      <c r="K50" s="73" t="s">
        <v>158</v>
      </c>
      <c r="L50" s="73" t="s">
        <v>158</v>
      </c>
      <c r="M50" s="73" t="s">
        <v>158</v>
      </c>
      <c r="N50" s="73" t="s">
        <v>158</v>
      </c>
      <c r="O50" s="73" t="s">
        <v>158</v>
      </c>
      <c r="P50" s="74"/>
      <c r="Q50" s="73"/>
      <c r="R50" s="75" t="s">
        <v>104</v>
      </c>
    </row>
    <row r="51" spans="1:18" ht="13.5" customHeight="1">
      <c r="A51" s="19">
        <f t="shared" si="0"/>
        <v>49</v>
      </c>
      <c r="B51" s="20" t="s">
        <v>53</v>
      </c>
      <c r="C51" s="21" t="s">
        <v>27</v>
      </c>
      <c r="D51" s="112" t="s">
        <v>158</v>
      </c>
      <c r="E51" s="73" t="s">
        <v>158</v>
      </c>
      <c r="F51" s="73" t="s">
        <v>158</v>
      </c>
      <c r="G51" s="73" t="s">
        <v>158</v>
      </c>
      <c r="H51" s="73" t="s">
        <v>158</v>
      </c>
      <c r="I51" s="73" t="s">
        <v>158</v>
      </c>
      <c r="J51" s="73" t="s">
        <v>158</v>
      </c>
      <c r="K51" s="73" t="s">
        <v>158</v>
      </c>
      <c r="L51" s="73" t="s">
        <v>158</v>
      </c>
      <c r="M51" s="73" t="s">
        <v>158</v>
      </c>
      <c r="N51" s="73" t="s">
        <v>158</v>
      </c>
      <c r="O51" s="73" t="s">
        <v>158</v>
      </c>
      <c r="P51" s="74"/>
      <c r="Q51" s="73"/>
      <c r="R51" s="75" t="s">
        <v>104</v>
      </c>
    </row>
    <row r="52" spans="1:18" ht="13.5" customHeight="1">
      <c r="A52" s="19">
        <f t="shared" si="0"/>
        <v>50</v>
      </c>
      <c r="B52" s="20" t="s">
        <v>53</v>
      </c>
      <c r="C52" s="21" t="s">
        <v>159</v>
      </c>
      <c r="D52" s="104" t="s">
        <v>167</v>
      </c>
      <c r="E52" s="59" t="s">
        <v>167</v>
      </c>
      <c r="F52" s="59" t="s">
        <v>167</v>
      </c>
      <c r="G52" s="59" t="s">
        <v>167</v>
      </c>
      <c r="H52" s="59" t="s">
        <v>167</v>
      </c>
      <c r="I52" s="59" t="s">
        <v>167</v>
      </c>
      <c r="J52" s="59" t="s">
        <v>167</v>
      </c>
      <c r="K52" s="59" t="s">
        <v>167</v>
      </c>
      <c r="L52" s="59" t="s">
        <v>167</v>
      </c>
      <c r="M52" s="59" t="s">
        <v>167</v>
      </c>
      <c r="N52" s="59" t="s">
        <v>167</v>
      </c>
      <c r="O52" s="59" t="s">
        <v>167</v>
      </c>
      <c r="P52" s="58">
        <f>MAX(D52:O52)</f>
        <v>0</v>
      </c>
      <c r="Q52" s="59" t="s">
        <v>103</v>
      </c>
      <c r="R52" s="60" t="s">
        <v>103</v>
      </c>
    </row>
    <row r="53" spans="1:18" ht="13.5" customHeight="1">
      <c r="A53" s="19">
        <f t="shared" si="0"/>
        <v>51</v>
      </c>
      <c r="B53" s="77" t="s">
        <v>53</v>
      </c>
      <c r="C53" s="78" t="s">
        <v>164</v>
      </c>
      <c r="D53" s="173" t="s">
        <v>168</v>
      </c>
      <c r="E53" s="172" t="s">
        <v>168</v>
      </c>
      <c r="F53" s="172" t="s">
        <v>168</v>
      </c>
      <c r="G53" s="172" t="s">
        <v>168</v>
      </c>
      <c r="H53" s="172" t="s">
        <v>168</v>
      </c>
      <c r="I53" s="172" t="s">
        <v>168</v>
      </c>
      <c r="J53" s="172" t="s">
        <v>168</v>
      </c>
      <c r="K53" s="172" t="s">
        <v>168</v>
      </c>
      <c r="L53" s="172" t="s">
        <v>168</v>
      </c>
      <c r="M53" s="172" t="s">
        <v>168</v>
      </c>
      <c r="N53" s="172" t="s">
        <v>168</v>
      </c>
      <c r="O53" s="176" t="s">
        <v>168</v>
      </c>
      <c r="P53" s="173"/>
      <c r="Q53" s="172"/>
      <c r="R53" s="174" t="s">
        <v>105</v>
      </c>
    </row>
    <row r="54" spans="3:18" ht="13.5" customHeight="1">
      <c r="C54" s="175" t="s">
        <v>126</v>
      </c>
      <c r="D54">
        <v>0.3</v>
      </c>
      <c r="E54">
        <v>0.2</v>
      </c>
      <c r="F54">
        <v>0.2</v>
      </c>
      <c r="G54">
        <v>0.1</v>
      </c>
      <c r="H54">
        <v>0.1</v>
      </c>
      <c r="I54">
        <v>0.1</v>
      </c>
      <c r="J54">
        <v>0.2</v>
      </c>
      <c r="K54">
        <v>0.2</v>
      </c>
      <c r="L54">
        <v>0.2</v>
      </c>
      <c r="M54">
        <v>0.2</v>
      </c>
      <c r="N54" s="262">
        <v>0.2</v>
      </c>
      <c r="O54">
        <v>0.2</v>
      </c>
      <c r="P54" s="247">
        <f>MAX(D54:O54)</f>
        <v>0.3</v>
      </c>
      <c r="Q54" s="247">
        <f>MIN(D54:O54)</f>
        <v>0.1</v>
      </c>
      <c r="R54" s="247">
        <f>AVERAGE(D54:O54)</f>
        <v>0.18333333333333332</v>
      </c>
    </row>
    <row r="55" ht="16.5" customHeight="1"/>
    <row r="56" ht="16.5" customHeight="1"/>
    <row r="57" ht="16.5" customHeight="1"/>
  </sheetData>
  <sheetProtection/>
  <printOptions/>
  <pageMargins left="0.1968503937007874" right="0.1968503937007874" top="1.1811023622047245" bottom="0.3937007874015748" header="0.5118110236220472" footer="0.5118110236220472"/>
  <pageSetup horizontalDpi="600" verticalDpi="600" orientation="landscape" paperSize="1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4"/>
  <sheetViews>
    <sheetView zoomScale="75" zoomScaleNormal="75" zoomScalePageLayoutView="0" workbookViewId="0" topLeftCell="A1">
      <selection activeCell="F1" sqref="F1"/>
    </sheetView>
  </sheetViews>
  <sheetFormatPr defaultColWidth="9.00390625" defaultRowHeight="13.5"/>
  <cols>
    <col min="1" max="1" width="3.625" style="0" customWidth="1"/>
    <col min="2" max="2" width="1.625" style="0" customWidth="1"/>
    <col min="3" max="3" width="31.625" style="0" customWidth="1"/>
    <col min="4" max="17" width="11.125" style="0" customWidth="1"/>
    <col min="18" max="18" width="13.625" style="0" customWidth="1"/>
  </cols>
  <sheetData>
    <row r="1" spans="1:18" ht="24" customHeight="1">
      <c r="A1" s="4"/>
      <c r="B1" s="5"/>
      <c r="C1" s="79" t="s">
        <v>182</v>
      </c>
      <c r="D1" s="229">
        <v>12.7</v>
      </c>
      <c r="E1" s="229">
        <v>19.5</v>
      </c>
      <c r="F1" s="229">
        <v>22.2</v>
      </c>
      <c r="G1" s="229">
        <v>22.8</v>
      </c>
      <c r="H1" s="229">
        <v>29.2</v>
      </c>
      <c r="I1" s="229">
        <v>23.3</v>
      </c>
      <c r="J1" s="229">
        <v>20.6</v>
      </c>
      <c r="K1" s="229">
        <v>16.7</v>
      </c>
      <c r="L1" s="229">
        <v>11.9</v>
      </c>
      <c r="M1" s="229">
        <v>9.8</v>
      </c>
      <c r="N1" s="229">
        <v>7.4</v>
      </c>
      <c r="O1" s="229">
        <v>9.8</v>
      </c>
      <c r="P1" s="229">
        <f>MAX(D1:O1)</f>
        <v>29.2</v>
      </c>
      <c r="Q1" s="229">
        <f>MIN(D1:O1)</f>
        <v>7.4</v>
      </c>
      <c r="R1" s="229">
        <f>AVERAGE(D1:O1)</f>
        <v>17.158333333333335</v>
      </c>
    </row>
    <row r="2" spans="1:18" ht="13.5" customHeight="1">
      <c r="A2" s="9"/>
      <c r="B2" s="10"/>
      <c r="C2" s="11"/>
      <c r="D2" s="170">
        <v>42111</v>
      </c>
      <c r="E2" s="171">
        <v>42132</v>
      </c>
      <c r="F2" s="171">
        <v>42166</v>
      </c>
      <c r="G2" s="171">
        <v>42194</v>
      </c>
      <c r="H2" s="171">
        <v>42223</v>
      </c>
      <c r="I2" s="171">
        <v>42257</v>
      </c>
      <c r="J2" s="171">
        <v>42285</v>
      </c>
      <c r="K2" s="171" t="s">
        <v>185</v>
      </c>
      <c r="L2" s="171" t="s">
        <v>186</v>
      </c>
      <c r="M2" s="171">
        <v>42376</v>
      </c>
      <c r="N2" s="171">
        <v>42410</v>
      </c>
      <c r="O2" s="199">
        <v>42439</v>
      </c>
      <c r="P2" s="83" t="s">
        <v>114</v>
      </c>
      <c r="Q2" s="12" t="s">
        <v>115</v>
      </c>
      <c r="R2" s="84" t="s">
        <v>116</v>
      </c>
    </row>
    <row r="3" spans="1:18" ht="13.5" customHeight="1">
      <c r="A3" s="80">
        <v>1</v>
      </c>
      <c r="B3" s="81" t="s">
        <v>53</v>
      </c>
      <c r="C3" s="82" t="s">
        <v>0</v>
      </c>
      <c r="D3" s="120">
        <v>0</v>
      </c>
      <c r="E3" s="121">
        <v>0</v>
      </c>
      <c r="F3" s="121">
        <v>0</v>
      </c>
      <c r="G3" s="121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21">
        <v>0</v>
      </c>
      <c r="O3" s="15">
        <v>0</v>
      </c>
      <c r="P3" s="16">
        <f>MAX(D3:O3)</f>
        <v>0</v>
      </c>
      <c r="Q3" s="17">
        <f>MIN(D3:O3)</f>
        <v>0</v>
      </c>
      <c r="R3" s="18">
        <f>AVERAGE(D3:O3)</f>
        <v>0</v>
      </c>
    </row>
    <row r="4" spans="1:18" ht="13.5" customHeight="1">
      <c r="A4" s="19">
        <f aca="true" t="shared" si="0" ref="A4:A53">A3+1</f>
        <v>2</v>
      </c>
      <c r="B4" s="20" t="s">
        <v>53</v>
      </c>
      <c r="C4" s="21" t="s">
        <v>1</v>
      </c>
      <c r="D4" s="85" t="s">
        <v>141</v>
      </c>
      <c r="E4" s="22" t="s">
        <v>141</v>
      </c>
      <c r="F4" s="22" t="s">
        <v>141</v>
      </c>
      <c r="G4" s="22" t="s">
        <v>141</v>
      </c>
      <c r="H4" s="22" t="s">
        <v>141</v>
      </c>
      <c r="I4" s="22" t="s">
        <v>141</v>
      </c>
      <c r="J4" s="22" t="s">
        <v>141</v>
      </c>
      <c r="K4" s="22" t="s">
        <v>141</v>
      </c>
      <c r="L4" s="22" t="s">
        <v>141</v>
      </c>
      <c r="M4" s="22" t="s">
        <v>141</v>
      </c>
      <c r="N4" s="22" t="s">
        <v>141</v>
      </c>
      <c r="O4" s="22" t="s">
        <v>141</v>
      </c>
      <c r="P4" s="23"/>
      <c r="Q4" s="22"/>
      <c r="R4" s="24" t="s">
        <v>102</v>
      </c>
    </row>
    <row r="5" spans="1:18" ht="13.5" customHeight="1">
      <c r="A5" s="19">
        <f t="shared" si="0"/>
        <v>3</v>
      </c>
      <c r="B5" s="20" t="s">
        <v>53</v>
      </c>
      <c r="C5" s="21" t="s">
        <v>2</v>
      </c>
      <c r="D5" s="86"/>
      <c r="E5" s="25"/>
      <c r="F5" s="25"/>
      <c r="G5" s="25"/>
      <c r="H5" s="230" t="s">
        <v>142</v>
      </c>
      <c r="I5" s="25"/>
      <c r="J5" s="25"/>
      <c r="K5" s="230"/>
      <c r="L5" s="25"/>
      <c r="M5" s="25"/>
      <c r="N5" s="230"/>
      <c r="O5" s="87"/>
      <c r="P5" s="26"/>
      <c r="Q5" s="27"/>
      <c r="R5" s="28" t="str">
        <f aca="true" t="shared" si="1" ref="R5:R10">H5</f>
        <v>0.0003未満</v>
      </c>
    </row>
    <row r="6" spans="1:18" ht="13.5" customHeight="1">
      <c r="A6" s="19">
        <f t="shared" si="0"/>
        <v>4</v>
      </c>
      <c r="B6" s="20" t="s">
        <v>53</v>
      </c>
      <c r="C6" s="21" t="s">
        <v>3</v>
      </c>
      <c r="D6" s="90"/>
      <c r="E6" s="29"/>
      <c r="F6" s="29"/>
      <c r="G6" s="29"/>
      <c r="H6" s="29" t="s">
        <v>143</v>
      </c>
      <c r="I6" s="29"/>
      <c r="J6" s="29"/>
      <c r="K6" s="29"/>
      <c r="L6" s="29"/>
      <c r="M6" s="29"/>
      <c r="N6" s="29"/>
      <c r="O6" s="91"/>
      <c r="P6" s="30"/>
      <c r="Q6" s="31"/>
      <c r="R6" s="32" t="str">
        <f t="shared" si="1"/>
        <v>0.00005未満</v>
      </c>
    </row>
    <row r="7" spans="1:18" ht="13.5" customHeight="1">
      <c r="A7" s="19">
        <f t="shared" si="0"/>
        <v>5</v>
      </c>
      <c r="B7" s="20" t="s">
        <v>53</v>
      </c>
      <c r="C7" s="21" t="s">
        <v>4</v>
      </c>
      <c r="D7" s="86"/>
      <c r="E7" s="25"/>
      <c r="F7" s="25"/>
      <c r="G7" s="25"/>
      <c r="H7" s="25" t="s">
        <v>144</v>
      </c>
      <c r="I7" s="25"/>
      <c r="J7" s="25"/>
      <c r="K7" s="25"/>
      <c r="L7" s="25"/>
      <c r="M7" s="25"/>
      <c r="N7" s="25"/>
      <c r="O7" s="87"/>
      <c r="P7" s="26"/>
      <c r="Q7" s="27"/>
      <c r="R7" s="28" t="str">
        <f t="shared" si="1"/>
        <v>0.001未満</v>
      </c>
    </row>
    <row r="8" spans="1:18" ht="13.5" customHeight="1">
      <c r="A8" s="19">
        <f t="shared" si="0"/>
        <v>6</v>
      </c>
      <c r="B8" s="20" t="s">
        <v>53</v>
      </c>
      <c r="C8" s="21" t="s">
        <v>5</v>
      </c>
      <c r="D8" s="86"/>
      <c r="E8" s="25"/>
      <c r="F8" s="25"/>
      <c r="G8" s="25"/>
      <c r="H8" s="25" t="s">
        <v>144</v>
      </c>
      <c r="I8" s="25"/>
      <c r="J8" s="25"/>
      <c r="K8" s="25"/>
      <c r="L8" s="25"/>
      <c r="M8" s="25"/>
      <c r="N8" s="25"/>
      <c r="O8" s="87"/>
      <c r="P8" s="26"/>
      <c r="Q8" s="27"/>
      <c r="R8" s="28" t="str">
        <f t="shared" si="1"/>
        <v>0.001未満</v>
      </c>
    </row>
    <row r="9" spans="1:18" ht="13.5" customHeight="1">
      <c r="A9" s="19">
        <f t="shared" si="0"/>
        <v>7</v>
      </c>
      <c r="B9" s="20" t="s">
        <v>53</v>
      </c>
      <c r="C9" s="21" t="s">
        <v>6</v>
      </c>
      <c r="D9" s="86"/>
      <c r="E9" s="25"/>
      <c r="F9" s="25"/>
      <c r="G9" s="25"/>
      <c r="H9" s="25" t="s">
        <v>144</v>
      </c>
      <c r="I9" s="25"/>
      <c r="J9" s="25"/>
      <c r="K9" s="25"/>
      <c r="L9" s="25"/>
      <c r="M9" s="25"/>
      <c r="N9" s="25"/>
      <c r="O9" s="87"/>
      <c r="P9" s="26"/>
      <c r="Q9" s="27"/>
      <c r="R9" s="28" t="str">
        <f t="shared" si="1"/>
        <v>0.001未満</v>
      </c>
    </row>
    <row r="10" spans="1:18" ht="13.5" customHeight="1">
      <c r="A10" s="19">
        <f t="shared" si="0"/>
        <v>8</v>
      </c>
      <c r="B10" s="20" t="s">
        <v>53</v>
      </c>
      <c r="C10" s="21" t="s">
        <v>7</v>
      </c>
      <c r="D10" s="86"/>
      <c r="E10" s="25"/>
      <c r="F10" s="25"/>
      <c r="G10" s="25"/>
      <c r="H10" s="25" t="s">
        <v>145</v>
      </c>
      <c r="I10" s="25"/>
      <c r="J10" s="25"/>
      <c r="K10" s="25"/>
      <c r="L10" s="25"/>
      <c r="M10" s="25"/>
      <c r="N10" s="25"/>
      <c r="O10" s="87"/>
      <c r="P10" s="26"/>
      <c r="Q10" s="27"/>
      <c r="R10" s="28" t="str">
        <f t="shared" si="1"/>
        <v>0.005未満</v>
      </c>
    </row>
    <row r="11" spans="1:18" ht="13.5" customHeight="1">
      <c r="A11" s="19">
        <f t="shared" si="0"/>
        <v>9</v>
      </c>
      <c r="B11" s="20"/>
      <c r="C11" s="21" t="s">
        <v>36</v>
      </c>
      <c r="D11" s="86"/>
      <c r="E11" s="25" t="s">
        <v>149</v>
      </c>
      <c r="F11" s="25"/>
      <c r="G11" s="25"/>
      <c r="H11" s="25" t="s">
        <v>149</v>
      </c>
      <c r="I11" s="25"/>
      <c r="J11" s="25"/>
      <c r="K11" s="25" t="s">
        <v>149</v>
      </c>
      <c r="L11" s="25"/>
      <c r="M11" s="25"/>
      <c r="N11" s="25" t="s">
        <v>149</v>
      </c>
      <c r="O11" s="87"/>
      <c r="P11" s="26"/>
      <c r="Q11" s="27"/>
      <c r="R11" s="28" t="s">
        <v>149</v>
      </c>
    </row>
    <row r="12" spans="1:18" ht="13.5" customHeight="1">
      <c r="A12" s="19">
        <f t="shared" si="0"/>
        <v>10</v>
      </c>
      <c r="B12" s="20" t="s">
        <v>53</v>
      </c>
      <c r="C12" s="21" t="s">
        <v>8</v>
      </c>
      <c r="D12" s="86"/>
      <c r="E12" s="25" t="s">
        <v>144</v>
      </c>
      <c r="F12" s="25"/>
      <c r="G12" s="25"/>
      <c r="H12" s="25" t="s">
        <v>144</v>
      </c>
      <c r="I12" s="25"/>
      <c r="J12" s="25"/>
      <c r="K12" s="25" t="s">
        <v>144</v>
      </c>
      <c r="L12" s="25"/>
      <c r="M12" s="25"/>
      <c r="N12" s="25" t="s">
        <v>144</v>
      </c>
      <c r="O12" s="87"/>
      <c r="P12" s="33"/>
      <c r="Q12" s="25"/>
      <c r="R12" s="34" t="s">
        <v>131</v>
      </c>
    </row>
    <row r="13" spans="1:18" ht="13.5" customHeight="1">
      <c r="A13" s="19">
        <f t="shared" si="0"/>
        <v>11</v>
      </c>
      <c r="B13" s="20" t="s">
        <v>53</v>
      </c>
      <c r="C13" s="21" t="s">
        <v>9</v>
      </c>
      <c r="D13" s="96"/>
      <c r="E13" s="35">
        <v>0.18</v>
      </c>
      <c r="F13" s="35"/>
      <c r="G13" s="35"/>
      <c r="H13" s="35">
        <v>0.25</v>
      </c>
      <c r="I13" s="35"/>
      <c r="J13" s="35"/>
      <c r="K13" s="35">
        <v>0.42</v>
      </c>
      <c r="L13" s="35"/>
      <c r="M13" s="35"/>
      <c r="N13" s="35">
        <v>0.36</v>
      </c>
      <c r="O13" s="97"/>
      <c r="P13" s="36">
        <f>MAX(D13:O13)</f>
        <v>0.42</v>
      </c>
      <c r="Q13" s="37">
        <f>MIN(D13:O13)</f>
        <v>0.18</v>
      </c>
      <c r="R13" s="38">
        <f>AVERAGE(D13:O13)</f>
        <v>0.3025</v>
      </c>
    </row>
    <row r="14" spans="1:18" ht="13.5" customHeight="1">
      <c r="A14" s="19">
        <f t="shared" si="0"/>
        <v>12</v>
      </c>
      <c r="B14" s="20" t="s">
        <v>53</v>
      </c>
      <c r="C14" s="21" t="s">
        <v>10</v>
      </c>
      <c r="D14" s="96"/>
      <c r="E14" s="35"/>
      <c r="F14" s="35"/>
      <c r="G14" s="35"/>
      <c r="H14" s="35" t="s">
        <v>146</v>
      </c>
      <c r="I14" s="35"/>
      <c r="J14" s="35"/>
      <c r="K14" s="35"/>
      <c r="L14" s="35"/>
      <c r="M14" s="35"/>
      <c r="N14" s="35"/>
      <c r="O14" s="97"/>
      <c r="P14" s="36"/>
      <c r="Q14" s="37"/>
      <c r="R14" s="38" t="str">
        <f>H14</f>
        <v>0.08未満</v>
      </c>
    </row>
    <row r="15" spans="1:18" ht="13.5" customHeight="1">
      <c r="A15" s="19">
        <f t="shared" si="0"/>
        <v>13</v>
      </c>
      <c r="B15" s="20" t="s">
        <v>53</v>
      </c>
      <c r="C15" s="21" t="s">
        <v>11</v>
      </c>
      <c r="D15" s="96"/>
      <c r="E15" s="35"/>
      <c r="F15" s="35"/>
      <c r="G15" s="35"/>
      <c r="H15" s="35" t="s">
        <v>147</v>
      </c>
      <c r="I15" s="35"/>
      <c r="J15" s="35"/>
      <c r="K15" s="35"/>
      <c r="L15" s="35"/>
      <c r="M15" s="35"/>
      <c r="N15" s="35"/>
      <c r="O15" s="97"/>
      <c r="P15" s="39"/>
      <c r="Q15" s="35"/>
      <c r="R15" s="40" t="s">
        <v>108</v>
      </c>
    </row>
    <row r="16" spans="1:18" ht="13.5" customHeight="1">
      <c r="A16" s="19">
        <f t="shared" si="0"/>
        <v>14</v>
      </c>
      <c r="B16" s="20" t="s">
        <v>53</v>
      </c>
      <c r="C16" s="21" t="s">
        <v>12</v>
      </c>
      <c r="D16" s="98"/>
      <c r="E16" s="69"/>
      <c r="F16" s="69"/>
      <c r="G16" s="69"/>
      <c r="H16" s="41" t="s">
        <v>148</v>
      </c>
      <c r="I16" s="69"/>
      <c r="J16" s="69"/>
      <c r="K16" s="41"/>
      <c r="L16" s="69"/>
      <c r="M16" s="69"/>
      <c r="N16" s="69"/>
      <c r="O16" s="99"/>
      <c r="P16" s="42"/>
      <c r="Q16" s="43"/>
      <c r="R16" s="44" t="str">
        <f>H16</f>
        <v>0.0002未満</v>
      </c>
    </row>
    <row r="17" spans="1:18" ht="13.5" customHeight="1">
      <c r="A17" s="19">
        <f t="shared" si="0"/>
        <v>15</v>
      </c>
      <c r="B17" s="20" t="s">
        <v>53</v>
      </c>
      <c r="C17" s="21" t="s">
        <v>63</v>
      </c>
      <c r="D17" s="100"/>
      <c r="E17" s="46"/>
      <c r="F17" s="46"/>
      <c r="G17" s="46"/>
      <c r="H17" s="46" t="s">
        <v>145</v>
      </c>
      <c r="I17" s="46"/>
      <c r="J17" s="46"/>
      <c r="K17" s="46"/>
      <c r="L17" s="46"/>
      <c r="M17" s="46"/>
      <c r="N17" s="46"/>
      <c r="O17" s="101"/>
      <c r="P17" s="47"/>
      <c r="Q17" s="46"/>
      <c r="R17" s="48" t="s">
        <v>109</v>
      </c>
    </row>
    <row r="18" spans="1:18" ht="13.5" customHeight="1">
      <c r="A18" s="19">
        <f t="shared" si="0"/>
        <v>16</v>
      </c>
      <c r="B18" s="20" t="s">
        <v>53</v>
      </c>
      <c r="C18" s="21" t="s">
        <v>137</v>
      </c>
      <c r="D18" s="86"/>
      <c r="E18" s="201"/>
      <c r="F18" s="25"/>
      <c r="G18" s="25"/>
      <c r="H18" s="200" t="s">
        <v>149</v>
      </c>
      <c r="I18" s="25"/>
      <c r="J18" s="25"/>
      <c r="K18" s="200"/>
      <c r="L18" s="25"/>
      <c r="M18" s="25"/>
      <c r="N18" s="201"/>
      <c r="O18" s="87"/>
      <c r="P18" s="49"/>
      <c r="Q18" s="50"/>
      <c r="R18" s="204" t="str">
        <f>H18</f>
        <v>0.004未満</v>
      </c>
    </row>
    <row r="19" spans="1:18" ht="13.5" customHeight="1">
      <c r="A19" s="19">
        <f t="shared" si="0"/>
        <v>17</v>
      </c>
      <c r="B19" s="20" t="s">
        <v>53</v>
      </c>
      <c r="C19" s="21" t="s">
        <v>64</v>
      </c>
      <c r="D19" s="100"/>
      <c r="E19" s="46"/>
      <c r="F19" s="46"/>
      <c r="G19" s="46"/>
      <c r="H19" s="46" t="s">
        <v>150</v>
      </c>
      <c r="I19" s="46"/>
      <c r="J19" s="46"/>
      <c r="K19" s="46"/>
      <c r="L19" s="46"/>
      <c r="M19" s="46"/>
      <c r="N19" s="46"/>
      <c r="O19" s="101"/>
      <c r="P19" s="49"/>
      <c r="Q19" s="50"/>
      <c r="R19" s="51" t="str">
        <f>H19</f>
        <v>0.002未満</v>
      </c>
    </row>
    <row r="20" spans="1:18" ht="13.5" customHeight="1">
      <c r="A20" s="19">
        <f t="shared" si="0"/>
        <v>18</v>
      </c>
      <c r="B20" s="20" t="s">
        <v>53</v>
      </c>
      <c r="C20" s="21" t="s">
        <v>65</v>
      </c>
      <c r="D20" s="118"/>
      <c r="E20" s="41"/>
      <c r="F20" s="41"/>
      <c r="G20" s="41"/>
      <c r="H20" s="41" t="s">
        <v>151</v>
      </c>
      <c r="I20" s="41"/>
      <c r="J20" s="41"/>
      <c r="K20" s="41"/>
      <c r="L20" s="41"/>
      <c r="M20" s="41"/>
      <c r="N20" s="41"/>
      <c r="O20" s="119"/>
      <c r="P20" s="42"/>
      <c r="Q20" s="43"/>
      <c r="R20" s="44" t="str">
        <f>H20</f>
        <v>0.0005未満</v>
      </c>
    </row>
    <row r="21" spans="1:18" ht="13.5" customHeight="1">
      <c r="A21" s="19">
        <f t="shared" si="0"/>
        <v>19</v>
      </c>
      <c r="B21" s="20" t="s">
        <v>53</v>
      </c>
      <c r="C21" s="21" t="s">
        <v>66</v>
      </c>
      <c r="D21" s="100"/>
      <c r="E21" s="46"/>
      <c r="F21" s="46"/>
      <c r="G21" s="46"/>
      <c r="H21" s="46" t="s">
        <v>144</v>
      </c>
      <c r="I21" s="46"/>
      <c r="J21" s="46"/>
      <c r="K21" s="46"/>
      <c r="L21" s="46"/>
      <c r="M21" s="46"/>
      <c r="N21" s="46"/>
      <c r="O21" s="101"/>
      <c r="P21" s="49"/>
      <c r="Q21" s="50"/>
      <c r="R21" s="51" t="str">
        <f>H21</f>
        <v>0.001未満</v>
      </c>
    </row>
    <row r="22" spans="1:18" ht="13.5" customHeight="1">
      <c r="A22" s="19">
        <f t="shared" si="0"/>
        <v>20</v>
      </c>
      <c r="B22" s="20" t="s">
        <v>53</v>
      </c>
      <c r="C22" s="21" t="s">
        <v>67</v>
      </c>
      <c r="D22" s="100"/>
      <c r="F22" s="46"/>
      <c r="G22" s="46"/>
      <c r="H22" s="46" t="s">
        <v>144</v>
      </c>
      <c r="I22" s="46"/>
      <c r="J22" s="46"/>
      <c r="K22" s="46"/>
      <c r="L22" s="46"/>
      <c r="M22" s="46"/>
      <c r="O22" s="101"/>
      <c r="P22" s="49"/>
      <c r="Q22" s="50"/>
      <c r="R22" s="51" t="str">
        <f>H22</f>
        <v>0.001未満</v>
      </c>
    </row>
    <row r="23" spans="1:18" ht="13.5" customHeight="1">
      <c r="A23" s="19">
        <f t="shared" si="0"/>
        <v>21</v>
      </c>
      <c r="B23" s="20" t="s">
        <v>53</v>
      </c>
      <c r="C23" s="21" t="s">
        <v>99</v>
      </c>
      <c r="D23" s="45"/>
      <c r="E23" s="46" t="s">
        <v>152</v>
      </c>
      <c r="F23" s="46"/>
      <c r="G23" s="46"/>
      <c r="H23" s="46">
        <v>0.1</v>
      </c>
      <c r="I23" s="46"/>
      <c r="J23" s="46"/>
      <c r="K23" s="46">
        <v>0.08</v>
      </c>
      <c r="L23" s="46"/>
      <c r="M23" s="46"/>
      <c r="N23" s="46" t="s">
        <v>152</v>
      </c>
      <c r="O23" s="101"/>
      <c r="P23" s="36">
        <f>MAX(D23:O23)</f>
        <v>0.1</v>
      </c>
      <c r="Q23" s="202" t="s">
        <v>125</v>
      </c>
      <c r="R23" s="203" t="s">
        <v>125</v>
      </c>
    </row>
    <row r="24" spans="1:18" ht="13.5" customHeight="1">
      <c r="A24" s="19">
        <f t="shared" si="0"/>
        <v>22</v>
      </c>
      <c r="B24" s="20" t="s">
        <v>53</v>
      </c>
      <c r="C24" s="21" t="s">
        <v>28</v>
      </c>
      <c r="D24" s="100"/>
      <c r="E24" s="46" t="s">
        <v>150</v>
      </c>
      <c r="F24" s="46"/>
      <c r="G24" s="46"/>
      <c r="H24" s="46" t="s">
        <v>150</v>
      </c>
      <c r="I24" s="46"/>
      <c r="J24" s="46"/>
      <c r="K24" s="46" t="s">
        <v>150</v>
      </c>
      <c r="L24" s="46"/>
      <c r="M24" s="46"/>
      <c r="N24" s="46" t="s">
        <v>150</v>
      </c>
      <c r="O24" s="101"/>
      <c r="P24" s="47"/>
      <c r="Q24" s="46"/>
      <c r="R24" s="48" t="s">
        <v>110</v>
      </c>
    </row>
    <row r="25" spans="1:18" ht="13.5" customHeight="1">
      <c r="A25" s="19">
        <f t="shared" si="0"/>
        <v>23</v>
      </c>
      <c r="B25" s="20" t="s">
        <v>53</v>
      </c>
      <c r="C25" s="21" t="s">
        <v>68</v>
      </c>
      <c r="D25" s="100"/>
      <c r="E25" s="46">
        <v>0.008</v>
      </c>
      <c r="F25" s="46"/>
      <c r="G25" s="46"/>
      <c r="H25" s="46">
        <v>0.036</v>
      </c>
      <c r="I25" s="46"/>
      <c r="J25" s="46"/>
      <c r="K25" s="46">
        <v>0.015</v>
      </c>
      <c r="L25" s="46"/>
      <c r="M25" s="46"/>
      <c r="N25" s="46">
        <v>0.005</v>
      </c>
      <c r="O25" s="101"/>
      <c r="P25" s="49">
        <f>MAX(D25:O25)</f>
        <v>0.036</v>
      </c>
      <c r="Q25" s="50">
        <f>MIN(D25:O25)</f>
        <v>0.005</v>
      </c>
      <c r="R25" s="51">
        <f>AVERAGE(D25:O25)</f>
        <v>0.016</v>
      </c>
    </row>
    <row r="26" spans="1:18" ht="13.5" customHeight="1">
      <c r="A26" s="19">
        <f t="shared" si="0"/>
        <v>24</v>
      </c>
      <c r="B26" s="20" t="s">
        <v>53</v>
      </c>
      <c r="C26" s="21" t="s">
        <v>29</v>
      </c>
      <c r="D26" s="100"/>
      <c r="E26" s="46">
        <v>0.004</v>
      </c>
      <c r="F26" s="46"/>
      <c r="G26" s="46"/>
      <c r="H26" s="46" t="s">
        <v>163</v>
      </c>
      <c r="I26" s="46"/>
      <c r="J26" s="46"/>
      <c r="K26" s="46" t="s">
        <v>163</v>
      </c>
      <c r="L26" s="46"/>
      <c r="M26" s="46"/>
      <c r="N26" s="46" t="s">
        <v>163</v>
      </c>
      <c r="O26" s="101"/>
      <c r="P26" s="47"/>
      <c r="Q26" s="46"/>
      <c r="R26" s="48" t="s">
        <v>111</v>
      </c>
    </row>
    <row r="27" spans="1:18" ht="13.5" customHeight="1">
      <c r="A27" s="19">
        <f t="shared" si="0"/>
        <v>25</v>
      </c>
      <c r="B27" s="20" t="s">
        <v>53</v>
      </c>
      <c r="C27" s="21" t="s">
        <v>69</v>
      </c>
      <c r="D27" s="100"/>
      <c r="E27" s="46">
        <v>0.002</v>
      </c>
      <c r="F27" s="46"/>
      <c r="G27" s="46"/>
      <c r="H27" s="46">
        <v>0.003</v>
      </c>
      <c r="I27" s="46"/>
      <c r="J27" s="46"/>
      <c r="K27" s="46">
        <v>0.001</v>
      </c>
      <c r="L27" s="46"/>
      <c r="M27" s="46"/>
      <c r="N27" s="46">
        <v>0.003</v>
      </c>
      <c r="O27" s="101"/>
      <c r="P27" s="49">
        <f>MAX(D27:O27)</f>
        <v>0.003</v>
      </c>
      <c r="Q27" s="50">
        <f>MIN(D27:O27)</f>
        <v>0.001</v>
      </c>
      <c r="R27" s="51">
        <f>AVERAGE(D27:O27)</f>
        <v>0.0022500000000000003</v>
      </c>
    </row>
    <row r="28" spans="1:18" ht="13.5" customHeight="1">
      <c r="A28" s="19">
        <f t="shared" si="0"/>
        <v>26</v>
      </c>
      <c r="B28" s="20" t="s">
        <v>53</v>
      </c>
      <c r="C28" s="21" t="s">
        <v>30</v>
      </c>
      <c r="D28" s="100"/>
      <c r="E28" s="46" t="s">
        <v>144</v>
      </c>
      <c r="F28" s="46"/>
      <c r="G28" s="46"/>
      <c r="H28" s="46" t="s">
        <v>144</v>
      </c>
      <c r="I28" s="46"/>
      <c r="J28" s="46"/>
      <c r="K28" s="46" t="s">
        <v>144</v>
      </c>
      <c r="L28" s="46"/>
      <c r="M28" s="46"/>
      <c r="N28" s="46" t="s">
        <v>144</v>
      </c>
      <c r="O28" s="101"/>
      <c r="P28" s="47"/>
      <c r="Q28" s="46"/>
      <c r="R28" s="48" t="s">
        <v>112</v>
      </c>
    </row>
    <row r="29" spans="1:18" ht="13.5" customHeight="1">
      <c r="A29" s="19">
        <f t="shared" si="0"/>
        <v>27</v>
      </c>
      <c r="B29" s="20" t="s">
        <v>53</v>
      </c>
      <c r="C29" s="21" t="s">
        <v>31</v>
      </c>
      <c r="D29" s="100"/>
      <c r="E29" s="46">
        <v>0.016</v>
      </c>
      <c r="F29" s="46"/>
      <c r="G29" s="46"/>
      <c r="H29" s="46">
        <v>0.053</v>
      </c>
      <c r="I29" s="46"/>
      <c r="J29" s="46"/>
      <c r="K29" s="46">
        <v>0.023</v>
      </c>
      <c r="L29" s="46"/>
      <c r="M29" s="46"/>
      <c r="N29" s="46">
        <v>0.013</v>
      </c>
      <c r="O29" s="101"/>
      <c r="P29" s="49">
        <f>MAX(D29:O29)</f>
        <v>0.053</v>
      </c>
      <c r="Q29" s="50">
        <f>MIN(D29:O29)</f>
        <v>0.013</v>
      </c>
      <c r="R29" s="51">
        <f>AVERAGE(D29:O29)</f>
        <v>0.02625</v>
      </c>
    </row>
    <row r="30" spans="1:18" ht="13.5" customHeight="1">
      <c r="A30" s="19">
        <f t="shared" si="0"/>
        <v>28</v>
      </c>
      <c r="B30" s="20" t="s">
        <v>53</v>
      </c>
      <c r="C30" s="21" t="s">
        <v>32</v>
      </c>
      <c r="D30" s="96"/>
      <c r="E30" s="35">
        <v>0.005</v>
      </c>
      <c r="F30" s="35"/>
      <c r="G30" s="35"/>
      <c r="H30" s="35">
        <v>0.009</v>
      </c>
      <c r="I30" s="35"/>
      <c r="J30" s="35"/>
      <c r="K30" s="35">
        <v>0.01</v>
      </c>
      <c r="L30" s="35"/>
      <c r="M30" s="35"/>
      <c r="N30" s="35" t="s">
        <v>163</v>
      </c>
      <c r="O30" s="97"/>
      <c r="P30" s="39"/>
      <c r="Q30" s="35"/>
      <c r="R30" s="40" t="s">
        <v>108</v>
      </c>
    </row>
    <row r="31" spans="1:18" ht="13.5" customHeight="1">
      <c r="A31" s="19">
        <f t="shared" si="0"/>
        <v>29</v>
      </c>
      <c r="B31" s="20" t="s">
        <v>53</v>
      </c>
      <c r="C31" s="21" t="s">
        <v>70</v>
      </c>
      <c r="D31" s="100"/>
      <c r="E31" s="46">
        <v>0.006</v>
      </c>
      <c r="F31" s="46"/>
      <c r="G31" s="46"/>
      <c r="H31" s="46">
        <v>0.014</v>
      </c>
      <c r="I31" s="46"/>
      <c r="J31" s="46"/>
      <c r="K31" s="46">
        <v>0.007</v>
      </c>
      <c r="L31" s="46"/>
      <c r="M31" s="46"/>
      <c r="N31" s="46">
        <v>0.005</v>
      </c>
      <c r="O31" s="101"/>
      <c r="P31" s="49">
        <f>MAX(D31:O31)</f>
        <v>0.014</v>
      </c>
      <c r="Q31" s="50">
        <f>MIN(D31:O31)</f>
        <v>0.005</v>
      </c>
      <c r="R31" s="51">
        <f>AVERAGE(D31:O31)</f>
        <v>0.008</v>
      </c>
    </row>
    <row r="32" spans="1:18" ht="13.5" customHeight="1">
      <c r="A32" s="19">
        <f t="shared" si="0"/>
        <v>30</v>
      </c>
      <c r="B32" s="20" t="s">
        <v>53</v>
      </c>
      <c r="C32" s="21" t="s">
        <v>71</v>
      </c>
      <c r="D32" s="100"/>
      <c r="E32" s="46" t="s">
        <v>144</v>
      </c>
      <c r="F32" s="46"/>
      <c r="G32" s="46"/>
      <c r="H32" s="46" t="s">
        <v>144</v>
      </c>
      <c r="I32" s="46"/>
      <c r="J32" s="46"/>
      <c r="K32" s="46" t="s">
        <v>144</v>
      </c>
      <c r="L32" s="46"/>
      <c r="M32" s="46"/>
      <c r="N32" s="46" t="s">
        <v>144</v>
      </c>
      <c r="O32" s="101"/>
      <c r="P32" s="47"/>
      <c r="Q32" s="46"/>
      <c r="R32" s="48" t="s">
        <v>112</v>
      </c>
    </row>
    <row r="33" spans="1:18" ht="13.5" customHeight="1">
      <c r="A33" s="19">
        <f t="shared" si="0"/>
        <v>31</v>
      </c>
      <c r="B33" s="20" t="s">
        <v>53</v>
      </c>
      <c r="C33" s="21" t="s">
        <v>72</v>
      </c>
      <c r="D33" s="100"/>
      <c r="E33" s="46" t="s">
        <v>153</v>
      </c>
      <c r="F33" s="46"/>
      <c r="G33" s="46"/>
      <c r="H33" s="46" t="s">
        <v>153</v>
      </c>
      <c r="I33" s="46"/>
      <c r="J33" s="46"/>
      <c r="K33" s="46" t="s">
        <v>153</v>
      </c>
      <c r="L33" s="46"/>
      <c r="M33" s="46"/>
      <c r="N33" s="46" t="s">
        <v>153</v>
      </c>
      <c r="O33" s="101"/>
      <c r="P33" s="47"/>
      <c r="Q33" s="46"/>
      <c r="R33" s="48" t="s">
        <v>113</v>
      </c>
    </row>
    <row r="34" spans="1:18" ht="13.5" customHeight="1">
      <c r="A34" s="19">
        <f t="shared" si="0"/>
        <v>32</v>
      </c>
      <c r="B34" s="20" t="s">
        <v>53</v>
      </c>
      <c r="C34" s="21" t="s">
        <v>13</v>
      </c>
      <c r="D34" s="96"/>
      <c r="E34" s="35"/>
      <c r="F34" s="35"/>
      <c r="G34" s="35"/>
      <c r="H34" s="52" t="s">
        <v>154</v>
      </c>
      <c r="I34" s="35"/>
      <c r="J34" s="35"/>
      <c r="K34" s="52"/>
      <c r="L34" s="35"/>
      <c r="M34" s="35"/>
      <c r="N34" s="35"/>
      <c r="O34" s="97"/>
      <c r="P34" s="53"/>
      <c r="Q34" s="54"/>
      <c r="R34" s="55" t="str">
        <f>H34</f>
        <v>0.01未満</v>
      </c>
    </row>
    <row r="35" spans="1:18" ht="13.5" customHeight="1">
      <c r="A35" s="19">
        <f t="shared" si="0"/>
        <v>33</v>
      </c>
      <c r="B35" s="20" t="s">
        <v>53</v>
      </c>
      <c r="C35" s="21" t="s">
        <v>14</v>
      </c>
      <c r="D35" s="96"/>
      <c r="E35" s="35"/>
      <c r="F35" s="35"/>
      <c r="G35" s="35"/>
      <c r="H35" s="52">
        <v>0.04</v>
      </c>
      <c r="I35" s="35"/>
      <c r="J35" s="35"/>
      <c r="K35" s="52"/>
      <c r="L35" s="35"/>
      <c r="M35" s="35"/>
      <c r="N35" s="35"/>
      <c r="O35" s="97"/>
      <c r="P35" s="36">
        <f>MAX(D35:O35)</f>
        <v>0.04</v>
      </c>
      <c r="Q35" s="52" t="s">
        <v>108</v>
      </c>
      <c r="R35" s="56" t="s">
        <v>108</v>
      </c>
    </row>
    <row r="36" spans="1:18" ht="13.5" customHeight="1">
      <c r="A36" s="19">
        <f t="shared" si="0"/>
        <v>34</v>
      </c>
      <c r="B36" s="20" t="s">
        <v>53</v>
      </c>
      <c r="C36" s="21" t="s">
        <v>15</v>
      </c>
      <c r="D36" s="96"/>
      <c r="E36" s="35"/>
      <c r="F36" s="35"/>
      <c r="G36" s="35"/>
      <c r="H36" s="52" t="s">
        <v>155</v>
      </c>
      <c r="I36" s="35"/>
      <c r="J36" s="35"/>
      <c r="K36" s="52"/>
      <c r="L36" s="35"/>
      <c r="M36" s="35"/>
      <c r="N36" s="35"/>
      <c r="O36" s="97"/>
      <c r="P36" s="53"/>
      <c r="Q36" s="54"/>
      <c r="R36" s="55" t="str">
        <f aca="true" t="shared" si="2" ref="R36:R47">H36</f>
        <v>0.03未満</v>
      </c>
    </row>
    <row r="37" spans="1:18" ht="13.5" customHeight="1">
      <c r="A37" s="19">
        <f t="shared" si="0"/>
        <v>35</v>
      </c>
      <c r="B37" s="20" t="s">
        <v>53</v>
      </c>
      <c r="C37" s="21" t="s">
        <v>16</v>
      </c>
      <c r="D37" s="96"/>
      <c r="E37" s="35"/>
      <c r="F37" s="35"/>
      <c r="G37" s="35"/>
      <c r="H37" s="52" t="s">
        <v>154</v>
      </c>
      <c r="I37" s="35"/>
      <c r="J37" s="35"/>
      <c r="K37" s="52"/>
      <c r="L37" s="35"/>
      <c r="M37" s="35"/>
      <c r="N37" s="35"/>
      <c r="O37" s="97"/>
      <c r="P37" s="53"/>
      <c r="Q37" s="54"/>
      <c r="R37" s="55" t="str">
        <f t="shared" si="2"/>
        <v>0.01未満</v>
      </c>
    </row>
    <row r="38" spans="1:18" ht="13.5" customHeight="1">
      <c r="A38" s="19">
        <f t="shared" si="0"/>
        <v>36</v>
      </c>
      <c r="B38" s="20" t="s">
        <v>53</v>
      </c>
      <c r="C38" s="21" t="s">
        <v>17</v>
      </c>
      <c r="D38" s="102"/>
      <c r="E38" s="57"/>
      <c r="F38" s="57"/>
      <c r="G38" s="57"/>
      <c r="H38" s="57">
        <v>7</v>
      </c>
      <c r="I38" s="57"/>
      <c r="J38" s="57"/>
      <c r="K38" s="57"/>
      <c r="L38" s="57"/>
      <c r="M38" s="57"/>
      <c r="N38" s="57"/>
      <c r="O38" s="103"/>
      <c r="P38" s="58"/>
      <c r="Q38" s="59"/>
      <c r="R38" s="60">
        <f t="shared" si="2"/>
        <v>7</v>
      </c>
    </row>
    <row r="39" spans="1:18" ht="13.5" customHeight="1">
      <c r="A39" s="19">
        <f t="shared" si="0"/>
        <v>37</v>
      </c>
      <c r="B39" s="20" t="s">
        <v>53</v>
      </c>
      <c r="C39" s="21" t="s">
        <v>18</v>
      </c>
      <c r="D39" s="86"/>
      <c r="E39" s="25"/>
      <c r="F39" s="25"/>
      <c r="G39" s="25"/>
      <c r="H39" s="25" t="s">
        <v>145</v>
      </c>
      <c r="I39" s="25"/>
      <c r="J39" s="25"/>
      <c r="K39" s="25"/>
      <c r="L39" s="25"/>
      <c r="M39" s="25"/>
      <c r="N39" s="25"/>
      <c r="O39" s="87"/>
      <c r="P39" s="26"/>
      <c r="Q39" s="27"/>
      <c r="R39" s="28" t="str">
        <f t="shared" si="2"/>
        <v>0.005未満</v>
      </c>
    </row>
    <row r="40" spans="1:18" ht="13.5" customHeight="1">
      <c r="A40" s="19">
        <f t="shared" si="0"/>
        <v>38</v>
      </c>
      <c r="B40" s="20" t="s">
        <v>53</v>
      </c>
      <c r="C40" s="21" t="s">
        <v>19</v>
      </c>
      <c r="D40" s="102">
        <v>7.3</v>
      </c>
      <c r="E40" s="57">
        <v>7.1</v>
      </c>
      <c r="F40" s="57">
        <v>7.2</v>
      </c>
      <c r="G40" s="57">
        <v>7.3</v>
      </c>
      <c r="H40" s="57">
        <v>7.7</v>
      </c>
      <c r="I40" s="57">
        <v>8.6</v>
      </c>
      <c r="J40" s="57">
        <v>7.8</v>
      </c>
      <c r="K40" s="57">
        <v>8.3</v>
      </c>
      <c r="L40" s="57">
        <v>9.3</v>
      </c>
      <c r="M40" s="57">
        <v>9.5</v>
      </c>
      <c r="N40" s="57">
        <v>10.4</v>
      </c>
      <c r="O40" s="103">
        <v>8.9</v>
      </c>
      <c r="P40" s="58">
        <f>MAX(D40:O40)</f>
        <v>10.4</v>
      </c>
      <c r="Q40" s="59">
        <f>MIN(D40:O40)</f>
        <v>7.1</v>
      </c>
      <c r="R40" s="60">
        <f>AVERAGE(D40:O40)</f>
        <v>8.283333333333333</v>
      </c>
    </row>
    <row r="41" spans="1:18" ht="13.5" customHeight="1">
      <c r="A41" s="19">
        <f t="shared" si="0"/>
        <v>39</v>
      </c>
      <c r="B41" s="20" t="s">
        <v>53</v>
      </c>
      <c r="C41" s="21" t="s">
        <v>165</v>
      </c>
      <c r="D41" s="106"/>
      <c r="E41" s="61"/>
      <c r="F41" s="61"/>
      <c r="G41" s="61"/>
      <c r="H41" s="61">
        <v>16</v>
      </c>
      <c r="I41" s="61"/>
      <c r="J41" s="61"/>
      <c r="K41" s="61"/>
      <c r="L41" s="61"/>
      <c r="M41" s="61"/>
      <c r="N41" s="61"/>
      <c r="O41" s="107"/>
      <c r="P41" s="62"/>
      <c r="Q41" s="63"/>
      <c r="R41" s="64">
        <f t="shared" si="2"/>
        <v>16</v>
      </c>
    </row>
    <row r="42" spans="1:18" ht="13.5" customHeight="1">
      <c r="A42" s="19">
        <f t="shared" si="0"/>
        <v>40</v>
      </c>
      <c r="B42" s="20" t="s">
        <v>53</v>
      </c>
      <c r="C42" s="21" t="s">
        <v>20</v>
      </c>
      <c r="D42" s="106"/>
      <c r="E42" s="61"/>
      <c r="F42" s="61"/>
      <c r="G42" s="61"/>
      <c r="H42" s="61">
        <v>49</v>
      </c>
      <c r="I42" s="61"/>
      <c r="J42" s="61"/>
      <c r="K42" s="61"/>
      <c r="L42" s="61"/>
      <c r="M42" s="61"/>
      <c r="N42" s="61"/>
      <c r="O42" s="107"/>
      <c r="P42" s="62"/>
      <c r="Q42" s="63"/>
      <c r="R42" s="64">
        <f t="shared" si="2"/>
        <v>49</v>
      </c>
    </row>
    <row r="43" spans="1:18" ht="13.5" customHeight="1">
      <c r="A43" s="19">
        <f t="shared" si="0"/>
        <v>41</v>
      </c>
      <c r="B43" s="20" t="s">
        <v>53</v>
      </c>
      <c r="C43" s="21" t="s">
        <v>21</v>
      </c>
      <c r="D43" s="94"/>
      <c r="E43" s="52"/>
      <c r="F43" s="52"/>
      <c r="G43" s="52"/>
      <c r="H43" s="52" t="s">
        <v>147</v>
      </c>
      <c r="I43" s="52"/>
      <c r="J43" s="52"/>
      <c r="K43" s="52"/>
      <c r="L43" s="52"/>
      <c r="M43" s="52"/>
      <c r="N43" s="52"/>
      <c r="O43" s="95"/>
      <c r="P43" s="53"/>
      <c r="Q43" s="54"/>
      <c r="R43" s="55" t="str">
        <f t="shared" si="2"/>
        <v>0.02未満</v>
      </c>
    </row>
    <row r="44" spans="1:18" ht="13.5" customHeight="1">
      <c r="A44" s="19">
        <f t="shared" si="0"/>
        <v>42</v>
      </c>
      <c r="B44" s="20" t="s">
        <v>53</v>
      </c>
      <c r="C44" s="21" t="s">
        <v>74</v>
      </c>
      <c r="D44" s="108"/>
      <c r="E44" s="65"/>
      <c r="F44" s="65"/>
      <c r="G44" s="65"/>
      <c r="H44" s="65">
        <v>4E-06</v>
      </c>
      <c r="I44" s="65"/>
      <c r="J44" s="65"/>
      <c r="K44" s="65"/>
      <c r="L44" s="65"/>
      <c r="M44" s="65"/>
      <c r="N44" s="65"/>
      <c r="O44" s="109"/>
      <c r="P44" s="66"/>
      <c r="Q44" s="67"/>
      <c r="R44" s="68">
        <f t="shared" si="2"/>
        <v>4E-06</v>
      </c>
    </row>
    <row r="45" spans="1:18" ht="13.5" customHeight="1">
      <c r="A45" s="19">
        <f t="shared" si="0"/>
        <v>43</v>
      </c>
      <c r="B45" s="20" t="s">
        <v>53</v>
      </c>
      <c r="C45" s="21" t="s">
        <v>75</v>
      </c>
      <c r="D45" s="108"/>
      <c r="E45" s="65"/>
      <c r="F45" s="65"/>
      <c r="G45" s="65"/>
      <c r="H45" s="65" t="s">
        <v>156</v>
      </c>
      <c r="I45" s="65"/>
      <c r="J45" s="65"/>
      <c r="K45" s="65"/>
      <c r="L45" s="65"/>
      <c r="M45" s="65"/>
      <c r="N45" s="65"/>
      <c r="O45" s="109"/>
      <c r="P45" s="66"/>
      <c r="Q45" s="67"/>
      <c r="R45" s="68" t="str">
        <f t="shared" si="2"/>
        <v>0.000001未満</v>
      </c>
    </row>
    <row r="46" spans="1:18" ht="13.5" customHeight="1">
      <c r="A46" s="19">
        <f t="shared" si="0"/>
        <v>44</v>
      </c>
      <c r="B46" s="20" t="s">
        <v>53</v>
      </c>
      <c r="C46" s="21" t="s">
        <v>22</v>
      </c>
      <c r="D46" s="86"/>
      <c r="E46" s="25"/>
      <c r="F46" s="25"/>
      <c r="G46" s="25"/>
      <c r="H46" s="25" t="s">
        <v>145</v>
      </c>
      <c r="I46" s="25"/>
      <c r="J46" s="25"/>
      <c r="K46" s="25"/>
      <c r="L46" s="25"/>
      <c r="M46" s="25"/>
      <c r="N46" s="25"/>
      <c r="O46" s="87"/>
      <c r="P46" s="33"/>
      <c r="Q46" s="25"/>
      <c r="R46" s="34" t="s">
        <v>109</v>
      </c>
    </row>
    <row r="47" spans="1:18" ht="13.5" customHeight="1">
      <c r="A47" s="19">
        <f t="shared" si="0"/>
        <v>45</v>
      </c>
      <c r="B47" s="20" t="s">
        <v>53</v>
      </c>
      <c r="C47" s="21" t="s">
        <v>23</v>
      </c>
      <c r="D47" s="98"/>
      <c r="E47" s="69"/>
      <c r="F47" s="69"/>
      <c r="G47" s="69"/>
      <c r="H47" s="69" t="s">
        <v>151</v>
      </c>
      <c r="I47" s="69"/>
      <c r="J47" s="69"/>
      <c r="K47" s="69"/>
      <c r="L47" s="69"/>
      <c r="M47" s="69"/>
      <c r="N47" s="69"/>
      <c r="O47" s="99"/>
      <c r="P47" s="70"/>
      <c r="Q47" s="71"/>
      <c r="R47" s="72" t="str">
        <f t="shared" si="2"/>
        <v>0.0005未満</v>
      </c>
    </row>
    <row r="48" spans="1:18" ht="13.5" customHeight="1">
      <c r="A48" s="19">
        <f t="shared" si="0"/>
        <v>46</v>
      </c>
      <c r="B48" s="20" t="s">
        <v>53</v>
      </c>
      <c r="C48" s="21" t="s">
        <v>49</v>
      </c>
      <c r="D48" s="102" t="s">
        <v>157</v>
      </c>
      <c r="E48" s="57">
        <v>0.3</v>
      </c>
      <c r="F48" s="59">
        <v>0.6</v>
      </c>
      <c r="G48" s="59">
        <v>0.6</v>
      </c>
      <c r="H48" s="59">
        <v>0.6</v>
      </c>
      <c r="I48" s="59">
        <v>0.6</v>
      </c>
      <c r="J48" s="59">
        <v>0.5</v>
      </c>
      <c r="K48" s="59">
        <v>0.7</v>
      </c>
      <c r="L48" s="59">
        <v>0.5</v>
      </c>
      <c r="M48" s="59">
        <v>0.4</v>
      </c>
      <c r="N48" s="57">
        <v>0.3</v>
      </c>
      <c r="O48" s="105" t="s">
        <v>157</v>
      </c>
      <c r="P48" s="58">
        <f>MAX(D48:O48)</f>
        <v>0.7</v>
      </c>
      <c r="Q48" s="59">
        <f>MIN(D48:O48)</f>
        <v>0.3</v>
      </c>
      <c r="R48" s="60">
        <f>AVERAGE(D48:O48)</f>
        <v>0.51</v>
      </c>
    </row>
    <row r="49" spans="1:18" ht="13.5" customHeight="1">
      <c r="A49" s="19">
        <f t="shared" si="0"/>
        <v>47</v>
      </c>
      <c r="B49" s="20" t="s">
        <v>53</v>
      </c>
      <c r="C49" s="21" t="s">
        <v>25</v>
      </c>
      <c r="D49" s="104">
        <v>7.2</v>
      </c>
      <c r="E49" s="57">
        <v>7.3</v>
      </c>
      <c r="F49" s="59">
        <v>7.3</v>
      </c>
      <c r="G49" s="57">
        <v>7.2</v>
      </c>
      <c r="H49" s="59">
        <v>7.3</v>
      </c>
      <c r="I49" s="59">
        <v>7.3</v>
      </c>
      <c r="J49" s="59">
        <v>7.3</v>
      </c>
      <c r="K49" s="59">
        <v>7.4</v>
      </c>
      <c r="L49" s="59">
        <v>7.2</v>
      </c>
      <c r="M49" s="59">
        <v>7.2</v>
      </c>
      <c r="N49" s="57">
        <v>7.2</v>
      </c>
      <c r="O49" s="105">
        <v>7.2</v>
      </c>
      <c r="P49" s="58">
        <f>MAX(D49:O49)</f>
        <v>7.4</v>
      </c>
      <c r="Q49" s="59">
        <f>MIN(D49:O49)</f>
        <v>7.2</v>
      </c>
      <c r="R49" s="60">
        <f>AVERAGE(D49:O49)</f>
        <v>7.258333333333333</v>
      </c>
    </row>
    <row r="50" spans="1:18" ht="13.5" customHeight="1">
      <c r="A50" s="19">
        <f t="shared" si="0"/>
        <v>48</v>
      </c>
      <c r="B50" s="20" t="s">
        <v>53</v>
      </c>
      <c r="C50" s="21" t="s">
        <v>26</v>
      </c>
      <c r="D50" s="112" t="s">
        <v>158</v>
      </c>
      <c r="E50" s="73" t="s">
        <v>158</v>
      </c>
      <c r="F50" s="73" t="s">
        <v>158</v>
      </c>
      <c r="G50" s="73" t="s">
        <v>158</v>
      </c>
      <c r="H50" s="73" t="s">
        <v>158</v>
      </c>
      <c r="I50" s="73" t="s">
        <v>158</v>
      </c>
      <c r="J50" s="73" t="s">
        <v>158</v>
      </c>
      <c r="K50" s="73" t="s">
        <v>158</v>
      </c>
      <c r="L50" s="73" t="s">
        <v>158</v>
      </c>
      <c r="M50" s="73" t="s">
        <v>158</v>
      </c>
      <c r="N50" s="73" t="s">
        <v>158</v>
      </c>
      <c r="O50" s="73" t="s">
        <v>158</v>
      </c>
      <c r="P50" s="74"/>
      <c r="Q50" s="73"/>
      <c r="R50" s="75" t="s">
        <v>104</v>
      </c>
    </row>
    <row r="51" spans="1:18" ht="13.5" customHeight="1">
      <c r="A51" s="19">
        <f t="shared" si="0"/>
        <v>49</v>
      </c>
      <c r="B51" s="20" t="s">
        <v>53</v>
      </c>
      <c r="C51" s="21" t="s">
        <v>27</v>
      </c>
      <c r="D51" s="112" t="s">
        <v>158</v>
      </c>
      <c r="E51" s="73" t="s">
        <v>158</v>
      </c>
      <c r="F51" s="73" t="s">
        <v>158</v>
      </c>
      <c r="G51" s="73" t="s">
        <v>158</v>
      </c>
      <c r="H51" s="73" t="s">
        <v>158</v>
      </c>
      <c r="I51" s="73" t="s">
        <v>158</v>
      </c>
      <c r="J51" s="73" t="s">
        <v>158</v>
      </c>
      <c r="K51" s="73" t="s">
        <v>158</v>
      </c>
      <c r="L51" s="73" t="s">
        <v>158</v>
      </c>
      <c r="M51" s="73" t="s">
        <v>158</v>
      </c>
      <c r="N51" s="73" t="s">
        <v>158</v>
      </c>
      <c r="O51" s="73" t="s">
        <v>158</v>
      </c>
      <c r="P51" s="74"/>
      <c r="Q51" s="73"/>
      <c r="R51" s="75" t="s">
        <v>104</v>
      </c>
    </row>
    <row r="52" spans="1:18" ht="13.5" customHeight="1">
      <c r="A52" s="19">
        <f t="shared" si="0"/>
        <v>50</v>
      </c>
      <c r="B52" s="20" t="s">
        <v>53</v>
      </c>
      <c r="C52" s="21" t="s">
        <v>159</v>
      </c>
      <c r="D52" s="104" t="s">
        <v>167</v>
      </c>
      <c r="E52" s="59" t="s">
        <v>167</v>
      </c>
      <c r="F52" s="59" t="s">
        <v>167</v>
      </c>
      <c r="G52" s="59" t="s">
        <v>167</v>
      </c>
      <c r="H52" s="59" t="s">
        <v>167</v>
      </c>
      <c r="I52" s="59" t="s">
        <v>167</v>
      </c>
      <c r="J52" s="59" t="s">
        <v>167</v>
      </c>
      <c r="K52" s="59" t="s">
        <v>167</v>
      </c>
      <c r="L52" s="59" t="s">
        <v>167</v>
      </c>
      <c r="M52" s="59" t="s">
        <v>167</v>
      </c>
      <c r="N52" s="59" t="s">
        <v>167</v>
      </c>
      <c r="O52" s="59" t="s">
        <v>167</v>
      </c>
      <c r="P52" s="58">
        <f>MAX(D52:O52)</f>
        <v>0</v>
      </c>
      <c r="Q52" s="59" t="s">
        <v>103</v>
      </c>
      <c r="R52" s="60" t="s">
        <v>103</v>
      </c>
    </row>
    <row r="53" spans="1:18" ht="13.5" customHeight="1">
      <c r="A53" s="19">
        <f t="shared" si="0"/>
        <v>51</v>
      </c>
      <c r="B53" s="77" t="s">
        <v>53</v>
      </c>
      <c r="C53" s="78" t="s">
        <v>164</v>
      </c>
      <c r="D53" s="173" t="s">
        <v>168</v>
      </c>
      <c r="E53" s="172" t="s">
        <v>168</v>
      </c>
      <c r="F53" s="172" t="s">
        <v>168</v>
      </c>
      <c r="G53" s="172" t="s">
        <v>168</v>
      </c>
      <c r="H53" s="172" t="s">
        <v>171</v>
      </c>
      <c r="I53" s="172" t="s">
        <v>168</v>
      </c>
      <c r="J53" s="172" t="s">
        <v>168</v>
      </c>
      <c r="K53" s="172" t="s">
        <v>168</v>
      </c>
      <c r="L53" s="172" t="s">
        <v>168</v>
      </c>
      <c r="M53" s="172" t="s">
        <v>168</v>
      </c>
      <c r="N53" s="172" t="s">
        <v>168</v>
      </c>
      <c r="O53" s="176" t="s">
        <v>168</v>
      </c>
      <c r="P53" s="173"/>
      <c r="Q53" s="172"/>
      <c r="R53" s="174" t="s">
        <v>105</v>
      </c>
    </row>
    <row r="54" spans="3:18" ht="13.5" customHeight="1">
      <c r="C54" s="175" t="s">
        <v>126</v>
      </c>
      <c r="D54">
        <v>0.2</v>
      </c>
      <c r="E54">
        <v>0.1</v>
      </c>
      <c r="F54">
        <v>0.1</v>
      </c>
      <c r="G54">
        <v>0.1</v>
      </c>
      <c r="H54">
        <v>0.1</v>
      </c>
      <c r="I54">
        <v>0.2</v>
      </c>
      <c r="J54">
        <v>0.1</v>
      </c>
      <c r="K54">
        <v>0.2</v>
      </c>
      <c r="L54">
        <v>0.2</v>
      </c>
      <c r="M54">
        <v>0.3</v>
      </c>
      <c r="N54" s="262">
        <v>0.2</v>
      </c>
      <c r="O54">
        <v>0.3</v>
      </c>
      <c r="P54" s="247">
        <f>MAX(D54:O54)</f>
        <v>0.3</v>
      </c>
      <c r="Q54" s="247">
        <f>MIN(D54:O54)</f>
        <v>0.1</v>
      </c>
      <c r="R54" s="247">
        <f>AVERAGE(D54:O54)</f>
        <v>0.17500000000000002</v>
      </c>
    </row>
    <row r="55" ht="16.5" customHeight="1"/>
    <row r="56" ht="16.5" customHeight="1"/>
    <row r="57" ht="16.5" customHeight="1"/>
  </sheetData>
  <sheetProtection/>
  <printOptions/>
  <pageMargins left="0.1968503937007874" right="0.1968503937007874" top="1.1811023622047245" bottom="0.3937007874015748" header="0.5118110236220472" footer="0.5118110236220472"/>
  <pageSetup horizontalDpi="600" verticalDpi="600" orientation="landscape" paperSize="12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4"/>
  <sheetViews>
    <sheetView zoomScale="75" zoomScaleNormal="75" zoomScalePageLayoutView="0" workbookViewId="0" topLeftCell="A1">
      <selection activeCell="D1" sqref="D1:O1"/>
    </sheetView>
  </sheetViews>
  <sheetFormatPr defaultColWidth="9.00390625" defaultRowHeight="13.5"/>
  <cols>
    <col min="1" max="1" width="3.625" style="0" customWidth="1"/>
    <col min="2" max="2" width="1.625" style="0" customWidth="1"/>
    <col min="3" max="3" width="31.625" style="0" customWidth="1"/>
    <col min="4" max="17" width="11.125" style="0" customWidth="1"/>
    <col min="18" max="18" width="13.625" style="0" customWidth="1"/>
  </cols>
  <sheetData>
    <row r="1" spans="1:18" ht="24" customHeight="1">
      <c r="A1" s="4"/>
      <c r="B1" s="5"/>
      <c r="C1" s="79" t="s">
        <v>174</v>
      </c>
      <c r="D1" s="229">
        <v>12.2</v>
      </c>
      <c r="E1" s="229">
        <v>17.8</v>
      </c>
      <c r="F1" s="229">
        <v>21.3</v>
      </c>
      <c r="G1" s="229">
        <v>22.7</v>
      </c>
      <c r="H1" s="229">
        <v>27.2</v>
      </c>
      <c r="I1" s="229">
        <v>24.7</v>
      </c>
      <c r="J1" s="229">
        <v>21.6</v>
      </c>
      <c r="K1" s="229">
        <v>17.7</v>
      </c>
      <c r="L1" s="229">
        <v>13</v>
      </c>
      <c r="M1" s="229">
        <v>10.1</v>
      </c>
      <c r="N1" s="229">
        <v>6.9</v>
      </c>
      <c r="O1" s="229">
        <v>9.1</v>
      </c>
      <c r="P1" s="229">
        <f>MAX(D1:O1)</f>
        <v>27.2</v>
      </c>
      <c r="Q1" s="229">
        <f>MIN(D1:O1)</f>
        <v>6.9</v>
      </c>
      <c r="R1" s="229">
        <f>AVERAGE(D1:O1)</f>
        <v>17.025</v>
      </c>
    </row>
    <row r="2" spans="1:18" ht="13.5" customHeight="1">
      <c r="A2" s="9"/>
      <c r="B2" s="10"/>
      <c r="C2" s="11"/>
      <c r="D2" s="170">
        <v>42111</v>
      </c>
      <c r="E2" s="171">
        <v>42132</v>
      </c>
      <c r="F2" s="171">
        <v>42166</v>
      </c>
      <c r="G2" s="171">
        <v>42194</v>
      </c>
      <c r="H2" s="171">
        <v>42223</v>
      </c>
      <c r="I2" s="171">
        <v>42257</v>
      </c>
      <c r="J2" s="171">
        <v>42285</v>
      </c>
      <c r="K2" s="171" t="s">
        <v>185</v>
      </c>
      <c r="L2" s="171" t="s">
        <v>186</v>
      </c>
      <c r="M2" s="171">
        <v>42376</v>
      </c>
      <c r="N2" s="171">
        <v>42410</v>
      </c>
      <c r="O2" s="199">
        <v>42439</v>
      </c>
      <c r="P2" s="83" t="s">
        <v>114</v>
      </c>
      <c r="Q2" s="12" t="s">
        <v>115</v>
      </c>
      <c r="R2" s="84" t="s">
        <v>116</v>
      </c>
    </row>
    <row r="3" spans="1:18" ht="13.5" customHeight="1">
      <c r="A3" s="80">
        <v>1</v>
      </c>
      <c r="B3" s="81" t="s">
        <v>53</v>
      </c>
      <c r="C3" s="82" t="s">
        <v>0</v>
      </c>
      <c r="D3" s="120">
        <v>0</v>
      </c>
      <c r="E3" s="121">
        <v>0</v>
      </c>
      <c r="F3" s="121">
        <v>0</v>
      </c>
      <c r="G3" s="121">
        <v>0</v>
      </c>
      <c r="H3" s="15">
        <v>4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21">
        <v>0</v>
      </c>
      <c r="O3" s="15">
        <v>0</v>
      </c>
      <c r="P3" s="16">
        <f>MAX(D3:O3)</f>
        <v>4</v>
      </c>
      <c r="Q3" s="17">
        <f>MIN(D3:O3)</f>
        <v>0</v>
      </c>
      <c r="R3" s="18">
        <f>AVERAGE(D3:O3)</f>
        <v>0.3333333333333333</v>
      </c>
    </row>
    <row r="4" spans="1:18" ht="13.5" customHeight="1">
      <c r="A4" s="19">
        <f aca="true" t="shared" si="0" ref="A4:A53">A3+1</f>
        <v>2</v>
      </c>
      <c r="B4" s="20" t="s">
        <v>53</v>
      </c>
      <c r="C4" s="21" t="s">
        <v>1</v>
      </c>
      <c r="D4" s="85" t="s">
        <v>141</v>
      </c>
      <c r="E4" s="22" t="s">
        <v>141</v>
      </c>
      <c r="F4" s="22" t="s">
        <v>141</v>
      </c>
      <c r="G4" s="22" t="s">
        <v>141</v>
      </c>
      <c r="H4" s="22" t="s">
        <v>141</v>
      </c>
      <c r="I4" s="22" t="s">
        <v>141</v>
      </c>
      <c r="J4" s="22" t="s">
        <v>141</v>
      </c>
      <c r="K4" s="22" t="s">
        <v>141</v>
      </c>
      <c r="L4" s="22" t="s">
        <v>141</v>
      </c>
      <c r="M4" s="22" t="s">
        <v>141</v>
      </c>
      <c r="N4" s="22" t="s">
        <v>141</v>
      </c>
      <c r="O4" s="22" t="s">
        <v>141</v>
      </c>
      <c r="P4" s="23"/>
      <c r="Q4" s="22"/>
      <c r="R4" s="24" t="s">
        <v>102</v>
      </c>
    </row>
    <row r="5" spans="1:18" ht="13.5" customHeight="1">
      <c r="A5" s="19">
        <f t="shared" si="0"/>
        <v>3</v>
      </c>
      <c r="B5" s="20" t="s">
        <v>53</v>
      </c>
      <c r="C5" s="21" t="s">
        <v>2</v>
      </c>
      <c r="D5" s="86"/>
      <c r="E5" s="25"/>
      <c r="F5" s="25"/>
      <c r="G5" s="25"/>
      <c r="H5" s="230" t="s">
        <v>142</v>
      </c>
      <c r="I5" s="25"/>
      <c r="J5" s="25"/>
      <c r="K5" s="230"/>
      <c r="L5" s="25"/>
      <c r="M5" s="25"/>
      <c r="N5" s="230"/>
      <c r="O5" s="87"/>
      <c r="P5" s="26"/>
      <c r="Q5" s="27"/>
      <c r="R5" s="28" t="str">
        <f aca="true" t="shared" si="1" ref="R5:R10">H5</f>
        <v>0.0003未満</v>
      </c>
    </row>
    <row r="6" spans="1:18" ht="13.5" customHeight="1">
      <c r="A6" s="19">
        <f t="shared" si="0"/>
        <v>4</v>
      </c>
      <c r="B6" s="20" t="s">
        <v>53</v>
      </c>
      <c r="C6" s="21" t="s">
        <v>3</v>
      </c>
      <c r="D6" s="90"/>
      <c r="E6" s="29"/>
      <c r="F6" s="29"/>
      <c r="G6" s="29"/>
      <c r="H6" s="29" t="s">
        <v>143</v>
      </c>
      <c r="I6" s="29"/>
      <c r="J6" s="29"/>
      <c r="K6" s="29"/>
      <c r="L6" s="29"/>
      <c r="M6" s="29"/>
      <c r="N6" s="29"/>
      <c r="O6" s="91"/>
      <c r="P6" s="30"/>
      <c r="Q6" s="31"/>
      <c r="R6" s="32" t="str">
        <f t="shared" si="1"/>
        <v>0.00005未満</v>
      </c>
    </row>
    <row r="7" spans="1:18" ht="13.5" customHeight="1">
      <c r="A7" s="19">
        <f t="shared" si="0"/>
        <v>5</v>
      </c>
      <c r="B7" s="20" t="s">
        <v>53</v>
      </c>
      <c r="C7" s="21" t="s">
        <v>4</v>
      </c>
      <c r="D7" s="86"/>
      <c r="E7" s="25"/>
      <c r="F7" s="25"/>
      <c r="G7" s="25"/>
      <c r="H7" s="25" t="s">
        <v>144</v>
      </c>
      <c r="I7" s="25"/>
      <c r="J7" s="25"/>
      <c r="K7" s="25"/>
      <c r="L7" s="25"/>
      <c r="M7" s="25"/>
      <c r="N7" s="25"/>
      <c r="O7" s="87"/>
      <c r="P7" s="26"/>
      <c r="Q7" s="27"/>
      <c r="R7" s="28" t="str">
        <f t="shared" si="1"/>
        <v>0.001未満</v>
      </c>
    </row>
    <row r="8" spans="1:18" ht="13.5" customHeight="1">
      <c r="A8" s="19">
        <f t="shared" si="0"/>
        <v>6</v>
      </c>
      <c r="B8" s="20" t="s">
        <v>53</v>
      </c>
      <c r="C8" s="21" t="s">
        <v>5</v>
      </c>
      <c r="D8" s="86"/>
      <c r="E8" s="25"/>
      <c r="F8" s="25"/>
      <c r="G8" s="25"/>
      <c r="H8" s="25" t="s">
        <v>144</v>
      </c>
      <c r="I8" s="25"/>
      <c r="J8" s="25"/>
      <c r="K8" s="25"/>
      <c r="L8" s="25"/>
      <c r="M8" s="25"/>
      <c r="N8" s="25"/>
      <c r="O8" s="87"/>
      <c r="P8" s="26"/>
      <c r="Q8" s="27"/>
      <c r="R8" s="28" t="str">
        <f t="shared" si="1"/>
        <v>0.001未満</v>
      </c>
    </row>
    <row r="9" spans="1:18" ht="13.5" customHeight="1">
      <c r="A9" s="19">
        <f t="shared" si="0"/>
        <v>7</v>
      </c>
      <c r="B9" s="20" t="s">
        <v>53</v>
      </c>
      <c r="C9" s="21" t="s">
        <v>6</v>
      </c>
      <c r="D9" s="86"/>
      <c r="E9" s="25"/>
      <c r="F9" s="25"/>
      <c r="G9" s="25"/>
      <c r="H9" s="25" t="s">
        <v>144</v>
      </c>
      <c r="I9" s="25"/>
      <c r="J9" s="25"/>
      <c r="K9" s="25"/>
      <c r="L9" s="25"/>
      <c r="M9" s="25"/>
      <c r="N9" s="25"/>
      <c r="O9" s="87"/>
      <c r="P9" s="26"/>
      <c r="Q9" s="27"/>
      <c r="R9" s="28" t="str">
        <f t="shared" si="1"/>
        <v>0.001未満</v>
      </c>
    </row>
    <row r="10" spans="1:18" ht="13.5" customHeight="1">
      <c r="A10" s="19">
        <f t="shared" si="0"/>
        <v>8</v>
      </c>
      <c r="B10" s="20" t="s">
        <v>53</v>
      </c>
      <c r="C10" s="21" t="s">
        <v>7</v>
      </c>
      <c r="D10" s="86"/>
      <c r="E10" s="25"/>
      <c r="F10" s="25"/>
      <c r="G10" s="25"/>
      <c r="H10" s="25" t="s">
        <v>145</v>
      </c>
      <c r="I10" s="25"/>
      <c r="J10" s="25"/>
      <c r="K10" s="25"/>
      <c r="L10" s="25"/>
      <c r="M10" s="25"/>
      <c r="N10" s="25"/>
      <c r="O10" s="87"/>
      <c r="P10" s="26"/>
      <c r="Q10" s="27"/>
      <c r="R10" s="28" t="str">
        <f t="shared" si="1"/>
        <v>0.005未満</v>
      </c>
    </row>
    <row r="11" spans="1:18" ht="13.5" customHeight="1">
      <c r="A11" s="19">
        <f t="shared" si="0"/>
        <v>9</v>
      </c>
      <c r="B11" s="20"/>
      <c r="C11" s="21" t="s">
        <v>36</v>
      </c>
      <c r="D11" s="86"/>
      <c r="E11" s="25" t="s">
        <v>149</v>
      </c>
      <c r="F11" s="25"/>
      <c r="G11" s="25"/>
      <c r="H11" s="25" t="s">
        <v>149</v>
      </c>
      <c r="I11" s="25"/>
      <c r="J11" s="25"/>
      <c r="K11" s="25" t="s">
        <v>149</v>
      </c>
      <c r="L11" s="25"/>
      <c r="M11" s="25"/>
      <c r="N11" s="25" t="s">
        <v>149</v>
      </c>
      <c r="O11" s="87"/>
      <c r="P11" s="26"/>
      <c r="Q11" s="27"/>
      <c r="R11" s="28" t="s">
        <v>149</v>
      </c>
    </row>
    <row r="12" spans="1:18" ht="13.5" customHeight="1">
      <c r="A12" s="19">
        <f t="shared" si="0"/>
        <v>10</v>
      </c>
      <c r="B12" s="20" t="s">
        <v>53</v>
      </c>
      <c r="C12" s="21" t="s">
        <v>8</v>
      </c>
      <c r="D12" s="86"/>
      <c r="E12" s="25" t="s">
        <v>144</v>
      </c>
      <c r="F12" s="25"/>
      <c r="G12" s="25"/>
      <c r="H12" s="25" t="s">
        <v>144</v>
      </c>
      <c r="I12" s="25"/>
      <c r="J12" s="25"/>
      <c r="K12" s="25" t="s">
        <v>144</v>
      </c>
      <c r="L12" s="25"/>
      <c r="M12" s="25"/>
      <c r="N12" s="25" t="s">
        <v>144</v>
      </c>
      <c r="O12" s="87"/>
      <c r="P12" s="33"/>
      <c r="Q12" s="25"/>
      <c r="R12" s="34" t="s">
        <v>131</v>
      </c>
    </row>
    <row r="13" spans="1:18" ht="13.5" customHeight="1">
      <c r="A13" s="19">
        <f t="shared" si="0"/>
        <v>11</v>
      </c>
      <c r="B13" s="20" t="s">
        <v>53</v>
      </c>
      <c r="C13" s="21" t="s">
        <v>9</v>
      </c>
      <c r="D13" s="96"/>
      <c r="E13" s="35">
        <v>0.18</v>
      </c>
      <c r="F13" s="35"/>
      <c r="G13" s="35"/>
      <c r="H13" s="35">
        <v>0.24</v>
      </c>
      <c r="I13" s="35"/>
      <c r="J13" s="35"/>
      <c r="K13" s="35">
        <v>0.4</v>
      </c>
      <c r="L13" s="35"/>
      <c r="M13" s="35"/>
      <c r="N13" s="35">
        <v>0.37</v>
      </c>
      <c r="O13" s="97"/>
      <c r="P13" s="36">
        <f>MAX(D13:O13)</f>
        <v>0.4</v>
      </c>
      <c r="Q13" s="37">
        <f>MIN(D13:O13)</f>
        <v>0.18</v>
      </c>
      <c r="R13" s="38">
        <f>AVERAGE(D13:O13)</f>
        <v>0.2975</v>
      </c>
    </row>
    <row r="14" spans="1:18" ht="13.5" customHeight="1">
      <c r="A14" s="19">
        <f t="shared" si="0"/>
        <v>12</v>
      </c>
      <c r="B14" s="20" t="s">
        <v>53</v>
      </c>
      <c r="C14" s="21" t="s">
        <v>10</v>
      </c>
      <c r="D14" s="96"/>
      <c r="E14" s="35"/>
      <c r="F14" s="35"/>
      <c r="G14" s="35"/>
      <c r="H14" s="35" t="s">
        <v>146</v>
      </c>
      <c r="I14" s="35"/>
      <c r="J14" s="35"/>
      <c r="K14" s="35"/>
      <c r="L14" s="35"/>
      <c r="M14" s="35"/>
      <c r="N14" s="35"/>
      <c r="O14" s="97"/>
      <c r="P14" s="36"/>
      <c r="Q14" s="37"/>
      <c r="R14" s="38" t="str">
        <f>H14</f>
        <v>0.08未満</v>
      </c>
    </row>
    <row r="15" spans="1:18" ht="13.5" customHeight="1">
      <c r="A15" s="19">
        <f t="shared" si="0"/>
        <v>13</v>
      </c>
      <c r="B15" s="20" t="s">
        <v>53</v>
      </c>
      <c r="C15" s="21" t="s">
        <v>11</v>
      </c>
      <c r="D15" s="96"/>
      <c r="E15" s="35"/>
      <c r="F15" s="35"/>
      <c r="G15" s="35"/>
      <c r="H15" s="35" t="s">
        <v>147</v>
      </c>
      <c r="I15" s="35"/>
      <c r="J15" s="35"/>
      <c r="K15" s="35"/>
      <c r="L15" s="35"/>
      <c r="M15" s="35"/>
      <c r="N15" s="35"/>
      <c r="O15" s="97"/>
      <c r="P15" s="39"/>
      <c r="Q15" s="35"/>
      <c r="R15" s="40" t="s">
        <v>108</v>
      </c>
    </row>
    <row r="16" spans="1:18" ht="13.5" customHeight="1">
      <c r="A16" s="19">
        <f t="shared" si="0"/>
        <v>14</v>
      </c>
      <c r="B16" s="20" t="s">
        <v>53</v>
      </c>
      <c r="C16" s="21" t="s">
        <v>12</v>
      </c>
      <c r="D16" s="98"/>
      <c r="E16" s="69"/>
      <c r="F16" s="69"/>
      <c r="G16" s="69"/>
      <c r="H16" s="41" t="s">
        <v>148</v>
      </c>
      <c r="I16" s="69"/>
      <c r="J16" s="69"/>
      <c r="K16" s="41"/>
      <c r="L16" s="69"/>
      <c r="M16" s="69"/>
      <c r="N16" s="69"/>
      <c r="O16" s="99"/>
      <c r="P16" s="42"/>
      <c r="Q16" s="43"/>
      <c r="R16" s="44" t="str">
        <f>H16</f>
        <v>0.0002未満</v>
      </c>
    </row>
    <row r="17" spans="1:18" ht="13.5" customHeight="1">
      <c r="A17" s="19">
        <f t="shared" si="0"/>
        <v>15</v>
      </c>
      <c r="B17" s="20" t="s">
        <v>53</v>
      </c>
      <c r="C17" s="21" t="s">
        <v>63</v>
      </c>
      <c r="D17" s="100"/>
      <c r="E17" s="46"/>
      <c r="F17" s="46"/>
      <c r="G17" s="46"/>
      <c r="H17" s="46" t="s">
        <v>145</v>
      </c>
      <c r="I17" s="46"/>
      <c r="J17" s="46"/>
      <c r="K17" s="46"/>
      <c r="L17" s="46"/>
      <c r="M17" s="46"/>
      <c r="N17" s="46"/>
      <c r="O17" s="101"/>
      <c r="P17" s="47"/>
      <c r="Q17" s="46"/>
      <c r="R17" s="48" t="s">
        <v>109</v>
      </c>
    </row>
    <row r="18" spans="1:18" ht="13.5" customHeight="1">
      <c r="A18" s="19">
        <f t="shared" si="0"/>
        <v>16</v>
      </c>
      <c r="B18" s="20" t="s">
        <v>53</v>
      </c>
      <c r="C18" s="21" t="s">
        <v>137</v>
      </c>
      <c r="D18" s="86"/>
      <c r="E18" s="201"/>
      <c r="F18" s="25"/>
      <c r="G18" s="25"/>
      <c r="H18" s="200" t="s">
        <v>149</v>
      </c>
      <c r="I18" s="25"/>
      <c r="J18" s="25"/>
      <c r="K18" s="200"/>
      <c r="L18" s="25"/>
      <c r="M18" s="25"/>
      <c r="N18" s="201"/>
      <c r="O18" s="87"/>
      <c r="P18" s="49"/>
      <c r="Q18" s="50"/>
      <c r="R18" s="204" t="str">
        <f>H18</f>
        <v>0.004未満</v>
      </c>
    </row>
    <row r="19" spans="1:18" ht="13.5" customHeight="1">
      <c r="A19" s="19">
        <f t="shared" si="0"/>
        <v>17</v>
      </c>
      <c r="B19" s="20" t="s">
        <v>53</v>
      </c>
      <c r="C19" s="21" t="s">
        <v>64</v>
      </c>
      <c r="D19" s="100"/>
      <c r="E19" s="46"/>
      <c r="F19" s="46"/>
      <c r="G19" s="46"/>
      <c r="H19" s="46" t="s">
        <v>150</v>
      </c>
      <c r="I19" s="46"/>
      <c r="J19" s="46"/>
      <c r="K19" s="46"/>
      <c r="L19" s="46"/>
      <c r="M19" s="46"/>
      <c r="N19" s="46"/>
      <c r="O19" s="101"/>
      <c r="P19" s="49"/>
      <c r="Q19" s="50"/>
      <c r="R19" s="51" t="str">
        <f>H19</f>
        <v>0.002未満</v>
      </c>
    </row>
    <row r="20" spans="1:18" ht="13.5" customHeight="1">
      <c r="A20" s="19">
        <f t="shared" si="0"/>
        <v>18</v>
      </c>
      <c r="B20" s="20" t="s">
        <v>53</v>
      </c>
      <c r="C20" s="21" t="s">
        <v>65</v>
      </c>
      <c r="D20" s="118"/>
      <c r="E20" s="41"/>
      <c r="F20" s="41"/>
      <c r="G20" s="41"/>
      <c r="H20" s="41" t="s">
        <v>151</v>
      </c>
      <c r="I20" s="41"/>
      <c r="J20" s="41"/>
      <c r="K20" s="41"/>
      <c r="L20" s="41"/>
      <c r="M20" s="41"/>
      <c r="N20" s="41"/>
      <c r="O20" s="119"/>
      <c r="P20" s="42"/>
      <c r="Q20" s="43"/>
      <c r="R20" s="44" t="str">
        <f>H20</f>
        <v>0.0005未満</v>
      </c>
    </row>
    <row r="21" spans="1:18" ht="13.5" customHeight="1">
      <c r="A21" s="19">
        <f t="shared" si="0"/>
        <v>19</v>
      </c>
      <c r="B21" s="20" t="s">
        <v>53</v>
      </c>
      <c r="C21" s="21" t="s">
        <v>66</v>
      </c>
      <c r="D21" s="100"/>
      <c r="E21" s="46"/>
      <c r="F21" s="46"/>
      <c r="G21" s="46"/>
      <c r="H21" s="46" t="s">
        <v>144</v>
      </c>
      <c r="I21" s="46"/>
      <c r="J21" s="46"/>
      <c r="K21" s="46"/>
      <c r="L21" s="46"/>
      <c r="M21" s="46"/>
      <c r="N21" s="46"/>
      <c r="O21" s="101"/>
      <c r="P21" s="49"/>
      <c r="Q21" s="50"/>
      <c r="R21" s="51" t="str">
        <f>H21</f>
        <v>0.001未満</v>
      </c>
    </row>
    <row r="22" spans="1:18" ht="13.5" customHeight="1">
      <c r="A22" s="19">
        <f t="shared" si="0"/>
        <v>20</v>
      </c>
      <c r="B22" s="20" t="s">
        <v>53</v>
      </c>
      <c r="C22" s="21" t="s">
        <v>67</v>
      </c>
      <c r="D22" s="100"/>
      <c r="F22" s="46"/>
      <c r="G22" s="46"/>
      <c r="H22" s="46" t="s">
        <v>144</v>
      </c>
      <c r="I22" s="46"/>
      <c r="J22" s="46"/>
      <c r="K22" s="46"/>
      <c r="L22" s="46"/>
      <c r="M22" s="46"/>
      <c r="O22" s="101"/>
      <c r="P22" s="49"/>
      <c r="Q22" s="50"/>
      <c r="R22" s="51" t="str">
        <f>H22</f>
        <v>0.001未満</v>
      </c>
    </row>
    <row r="23" spans="1:18" ht="13.5" customHeight="1">
      <c r="A23" s="19">
        <f t="shared" si="0"/>
        <v>21</v>
      </c>
      <c r="B23" s="20" t="s">
        <v>53</v>
      </c>
      <c r="C23" s="21" t="s">
        <v>99</v>
      </c>
      <c r="D23" s="45"/>
      <c r="E23" s="46" t="s">
        <v>152</v>
      </c>
      <c r="F23" s="46"/>
      <c r="G23" s="46"/>
      <c r="H23" s="46">
        <v>0.09</v>
      </c>
      <c r="I23" s="46"/>
      <c r="J23" s="46"/>
      <c r="K23" s="46">
        <v>0.08</v>
      </c>
      <c r="L23" s="46"/>
      <c r="M23" s="46"/>
      <c r="N23" s="46" t="s">
        <v>152</v>
      </c>
      <c r="O23" s="101"/>
      <c r="P23" s="36">
        <f>MAX(D23:O23)</f>
        <v>0.09</v>
      </c>
      <c r="Q23" s="202" t="s">
        <v>125</v>
      </c>
      <c r="R23" s="203" t="s">
        <v>125</v>
      </c>
    </row>
    <row r="24" spans="1:18" ht="13.5" customHeight="1">
      <c r="A24" s="19">
        <f t="shared" si="0"/>
        <v>22</v>
      </c>
      <c r="B24" s="20" t="s">
        <v>53</v>
      </c>
      <c r="C24" s="21" t="s">
        <v>28</v>
      </c>
      <c r="D24" s="100"/>
      <c r="E24" s="46" t="s">
        <v>150</v>
      </c>
      <c r="F24" s="46"/>
      <c r="G24" s="46"/>
      <c r="H24" s="46" t="s">
        <v>150</v>
      </c>
      <c r="I24" s="46"/>
      <c r="J24" s="46"/>
      <c r="K24" s="46" t="s">
        <v>150</v>
      </c>
      <c r="L24" s="46"/>
      <c r="M24" s="46"/>
      <c r="N24" s="46" t="s">
        <v>150</v>
      </c>
      <c r="O24" s="101"/>
      <c r="P24" s="47"/>
      <c r="Q24" s="46"/>
      <c r="R24" s="48" t="s">
        <v>110</v>
      </c>
    </row>
    <row r="25" spans="1:18" ht="13.5" customHeight="1">
      <c r="A25" s="19">
        <f t="shared" si="0"/>
        <v>23</v>
      </c>
      <c r="B25" s="20" t="s">
        <v>53</v>
      </c>
      <c r="C25" s="21" t="s">
        <v>68</v>
      </c>
      <c r="D25" s="100"/>
      <c r="E25" s="46">
        <v>0.007</v>
      </c>
      <c r="F25" s="46"/>
      <c r="G25" s="46"/>
      <c r="H25" s="46">
        <v>0.033</v>
      </c>
      <c r="I25" s="46"/>
      <c r="J25" s="46"/>
      <c r="K25" s="46">
        <v>0.015</v>
      </c>
      <c r="L25" s="46"/>
      <c r="M25" s="46"/>
      <c r="N25" s="46">
        <v>0.005</v>
      </c>
      <c r="O25" s="101"/>
      <c r="P25" s="49">
        <f>MAX(D25:O25)</f>
        <v>0.033</v>
      </c>
      <c r="Q25" s="50">
        <f>MIN(D25:O25)</f>
        <v>0.005</v>
      </c>
      <c r="R25" s="51">
        <f>AVERAGE(D25:O25)</f>
        <v>0.015</v>
      </c>
    </row>
    <row r="26" spans="1:18" ht="13.5" customHeight="1">
      <c r="A26" s="19">
        <f t="shared" si="0"/>
        <v>24</v>
      </c>
      <c r="B26" s="20" t="s">
        <v>53</v>
      </c>
      <c r="C26" s="21" t="s">
        <v>29</v>
      </c>
      <c r="D26" s="100"/>
      <c r="E26" s="46" t="s">
        <v>163</v>
      </c>
      <c r="F26" s="46"/>
      <c r="G26" s="46"/>
      <c r="H26" s="46" t="s">
        <v>163</v>
      </c>
      <c r="I26" s="46"/>
      <c r="J26" s="46"/>
      <c r="K26" s="46" t="s">
        <v>163</v>
      </c>
      <c r="L26" s="46"/>
      <c r="M26" s="46"/>
      <c r="N26" s="46" t="s">
        <v>163</v>
      </c>
      <c r="O26" s="101"/>
      <c r="P26" s="47"/>
      <c r="Q26" s="46"/>
      <c r="R26" s="48" t="s">
        <v>111</v>
      </c>
    </row>
    <row r="27" spans="1:18" ht="13.5" customHeight="1">
      <c r="A27" s="19">
        <f t="shared" si="0"/>
        <v>25</v>
      </c>
      <c r="B27" s="20" t="s">
        <v>53</v>
      </c>
      <c r="C27" s="21" t="s">
        <v>69</v>
      </c>
      <c r="D27" s="100"/>
      <c r="E27" s="46">
        <v>0.002</v>
      </c>
      <c r="F27" s="46"/>
      <c r="G27" s="46"/>
      <c r="H27" s="46">
        <v>0.003</v>
      </c>
      <c r="I27" s="46"/>
      <c r="J27" s="46"/>
      <c r="K27" s="46">
        <v>0.002</v>
      </c>
      <c r="L27" s="46"/>
      <c r="M27" s="46"/>
      <c r="N27" s="46">
        <v>0.003</v>
      </c>
      <c r="O27" s="101"/>
      <c r="P27" s="49">
        <f>MAX(D27:O27)</f>
        <v>0.003</v>
      </c>
      <c r="Q27" s="50">
        <f>MIN(D27:O27)</f>
        <v>0.002</v>
      </c>
      <c r="R27" s="51">
        <f>AVERAGE(D27:O27)</f>
        <v>0.0025</v>
      </c>
    </row>
    <row r="28" spans="1:18" ht="13.5" customHeight="1">
      <c r="A28" s="19">
        <f t="shared" si="0"/>
        <v>26</v>
      </c>
      <c r="B28" s="20" t="s">
        <v>53</v>
      </c>
      <c r="C28" s="21" t="s">
        <v>30</v>
      </c>
      <c r="D28" s="100"/>
      <c r="E28" s="46" t="s">
        <v>144</v>
      </c>
      <c r="F28" s="46"/>
      <c r="G28" s="46"/>
      <c r="H28" s="46" t="s">
        <v>144</v>
      </c>
      <c r="I28" s="46"/>
      <c r="J28" s="46"/>
      <c r="K28" s="46" t="s">
        <v>144</v>
      </c>
      <c r="L28" s="46"/>
      <c r="M28" s="46"/>
      <c r="N28" s="46" t="s">
        <v>144</v>
      </c>
      <c r="O28" s="101"/>
      <c r="P28" s="47"/>
      <c r="Q28" s="46"/>
      <c r="R28" s="48" t="s">
        <v>112</v>
      </c>
    </row>
    <row r="29" spans="1:18" ht="13.5" customHeight="1">
      <c r="A29" s="19">
        <f t="shared" si="0"/>
        <v>27</v>
      </c>
      <c r="B29" s="20" t="s">
        <v>53</v>
      </c>
      <c r="C29" s="21" t="s">
        <v>31</v>
      </c>
      <c r="D29" s="100"/>
      <c r="E29" s="46">
        <v>0.015</v>
      </c>
      <c r="F29" s="46"/>
      <c r="G29" s="46"/>
      <c r="H29" s="46">
        <v>0.049</v>
      </c>
      <c r="I29" s="46"/>
      <c r="J29" s="46"/>
      <c r="K29" s="46">
        <v>0.024</v>
      </c>
      <c r="L29" s="46"/>
      <c r="M29" s="46"/>
      <c r="N29" s="46">
        <v>0.013</v>
      </c>
      <c r="O29" s="101"/>
      <c r="P29" s="49">
        <f>MAX(D29:O29)</f>
        <v>0.049</v>
      </c>
      <c r="Q29" s="50">
        <f>MIN(D29:O29)</f>
        <v>0.013</v>
      </c>
      <c r="R29" s="51">
        <f>AVERAGE(D29:O29)</f>
        <v>0.025249999999999998</v>
      </c>
    </row>
    <row r="30" spans="1:18" ht="13.5" customHeight="1">
      <c r="A30" s="19">
        <f t="shared" si="0"/>
        <v>28</v>
      </c>
      <c r="B30" s="20" t="s">
        <v>53</v>
      </c>
      <c r="C30" s="21" t="s">
        <v>32</v>
      </c>
      <c r="D30" s="96"/>
      <c r="E30" s="35">
        <v>0.005</v>
      </c>
      <c r="F30" s="35"/>
      <c r="G30" s="35"/>
      <c r="H30" s="35">
        <v>0.009</v>
      </c>
      <c r="I30" s="35"/>
      <c r="J30" s="35"/>
      <c r="K30" s="35">
        <v>0.009</v>
      </c>
      <c r="L30" s="35"/>
      <c r="M30" s="35"/>
      <c r="N30" s="35" t="s">
        <v>163</v>
      </c>
      <c r="O30" s="97"/>
      <c r="P30" s="39"/>
      <c r="Q30" s="35"/>
      <c r="R30" s="40" t="s">
        <v>108</v>
      </c>
    </row>
    <row r="31" spans="1:18" ht="13.5" customHeight="1">
      <c r="A31" s="19">
        <f t="shared" si="0"/>
        <v>29</v>
      </c>
      <c r="B31" s="20" t="s">
        <v>53</v>
      </c>
      <c r="C31" s="21" t="s">
        <v>70</v>
      </c>
      <c r="D31" s="100"/>
      <c r="E31" s="46">
        <v>0.006</v>
      </c>
      <c r="F31" s="46"/>
      <c r="G31" s="46"/>
      <c r="H31" s="46">
        <v>0.013</v>
      </c>
      <c r="I31" s="46"/>
      <c r="J31" s="46"/>
      <c r="K31" s="46">
        <v>0.007</v>
      </c>
      <c r="L31" s="46"/>
      <c r="M31" s="46"/>
      <c r="N31" s="46">
        <v>0.005</v>
      </c>
      <c r="O31" s="101"/>
      <c r="P31" s="49">
        <f>MAX(D31:O31)</f>
        <v>0.013</v>
      </c>
      <c r="Q31" s="50">
        <f>MIN(D31:O31)</f>
        <v>0.005</v>
      </c>
      <c r="R31" s="51">
        <f>AVERAGE(D31:O31)</f>
        <v>0.00775</v>
      </c>
    </row>
    <row r="32" spans="1:18" ht="13.5" customHeight="1">
      <c r="A32" s="19">
        <f t="shared" si="0"/>
        <v>30</v>
      </c>
      <c r="B32" s="20" t="s">
        <v>53</v>
      </c>
      <c r="C32" s="21" t="s">
        <v>71</v>
      </c>
      <c r="D32" s="100"/>
      <c r="E32" s="46" t="s">
        <v>144</v>
      </c>
      <c r="F32" s="46"/>
      <c r="G32" s="46"/>
      <c r="H32" s="46" t="s">
        <v>144</v>
      </c>
      <c r="I32" s="46"/>
      <c r="J32" s="46"/>
      <c r="K32" s="46" t="s">
        <v>144</v>
      </c>
      <c r="L32" s="46"/>
      <c r="M32" s="46"/>
      <c r="N32" s="46" t="s">
        <v>144</v>
      </c>
      <c r="O32" s="101"/>
      <c r="P32" s="47"/>
      <c r="Q32" s="46"/>
      <c r="R32" s="48" t="s">
        <v>112</v>
      </c>
    </row>
    <row r="33" spans="1:18" ht="13.5" customHeight="1">
      <c r="A33" s="19">
        <f t="shared" si="0"/>
        <v>31</v>
      </c>
      <c r="B33" s="20" t="s">
        <v>53</v>
      </c>
      <c r="C33" s="21" t="s">
        <v>72</v>
      </c>
      <c r="D33" s="100"/>
      <c r="E33" s="46" t="s">
        <v>153</v>
      </c>
      <c r="F33" s="46"/>
      <c r="G33" s="46"/>
      <c r="H33" s="46" t="s">
        <v>153</v>
      </c>
      <c r="I33" s="46"/>
      <c r="J33" s="46"/>
      <c r="K33" s="46" t="s">
        <v>153</v>
      </c>
      <c r="L33" s="46"/>
      <c r="M33" s="46"/>
      <c r="N33" s="46" t="s">
        <v>153</v>
      </c>
      <c r="O33" s="101"/>
      <c r="P33" s="47"/>
      <c r="Q33" s="46"/>
      <c r="R33" s="48" t="s">
        <v>113</v>
      </c>
    </row>
    <row r="34" spans="1:18" ht="13.5" customHeight="1">
      <c r="A34" s="19">
        <f t="shared" si="0"/>
        <v>32</v>
      </c>
      <c r="B34" s="20" t="s">
        <v>53</v>
      </c>
      <c r="C34" s="21" t="s">
        <v>13</v>
      </c>
      <c r="D34" s="96"/>
      <c r="E34" s="35"/>
      <c r="F34" s="35"/>
      <c r="G34" s="35"/>
      <c r="H34" s="52" t="s">
        <v>154</v>
      </c>
      <c r="I34" s="35"/>
      <c r="J34" s="35"/>
      <c r="K34" s="52"/>
      <c r="L34" s="35"/>
      <c r="M34" s="35"/>
      <c r="N34" s="35"/>
      <c r="O34" s="97"/>
      <c r="P34" s="53"/>
      <c r="Q34" s="54"/>
      <c r="R34" s="55" t="str">
        <f>H34</f>
        <v>0.01未満</v>
      </c>
    </row>
    <row r="35" spans="1:18" ht="13.5" customHeight="1">
      <c r="A35" s="19">
        <f t="shared" si="0"/>
        <v>33</v>
      </c>
      <c r="B35" s="20" t="s">
        <v>53</v>
      </c>
      <c r="C35" s="21" t="s">
        <v>14</v>
      </c>
      <c r="D35" s="96"/>
      <c r="E35" s="35"/>
      <c r="F35" s="35"/>
      <c r="G35" s="35"/>
      <c r="H35" s="52">
        <v>0.03</v>
      </c>
      <c r="I35" s="35"/>
      <c r="J35" s="35"/>
      <c r="K35" s="52"/>
      <c r="L35" s="35"/>
      <c r="M35" s="35"/>
      <c r="N35" s="35"/>
      <c r="O35" s="97"/>
      <c r="P35" s="36">
        <f>MAX(D35:O35)</f>
        <v>0.03</v>
      </c>
      <c r="Q35" s="52" t="s">
        <v>108</v>
      </c>
      <c r="R35" s="56" t="s">
        <v>108</v>
      </c>
    </row>
    <row r="36" spans="1:18" ht="13.5" customHeight="1">
      <c r="A36" s="19">
        <f t="shared" si="0"/>
        <v>34</v>
      </c>
      <c r="B36" s="20" t="s">
        <v>53</v>
      </c>
      <c r="C36" s="21" t="s">
        <v>15</v>
      </c>
      <c r="D36" s="96"/>
      <c r="E36" s="35"/>
      <c r="F36" s="35"/>
      <c r="G36" s="35"/>
      <c r="H36" s="52" t="s">
        <v>155</v>
      </c>
      <c r="I36" s="35"/>
      <c r="J36" s="35"/>
      <c r="K36" s="52"/>
      <c r="L36" s="35"/>
      <c r="M36" s="35"/>
      <c r="N36" s="35"/>
      <c r="O36" s="97"/>
      <c r="P36" s="53"/>
      <c r="Q36" s="54"/>
      <c r="R36" s="55" t="str">
        <f aca="true" t="shared" si="2" ref="R36:R47">H36</f>
        <v>0.03未満</v>
      </c>
    </row>
    <row r="37" spans="1:18" ht="13.5" customHeight="1">
      <c r="A37" s="19">
        <f t="shared" si="0"/>
        <v>35</v>
      </c>
      <c r="B37" s="20" t="s">
        <v>53</v>
      </c>
      <c r="C37" s="21" t="s">
        <v>16</v>
      </c>
      <c r="D37" s="96"/>
      <c r="E37" s="35"/>
      <c r="F37" s="35"/>
      <c r="G37" s="35"/>
      <c r="H37" s="52" t="s">
        <v>154</v>
      </c>
      <c r="I37" s="35"/>
      <c r="J37" s="35"/>
      <c r="K37" s="52"/>
      <c r="L37" s="35"/>
      <c r="M37" s="35"/>
      <c r="N37" s="35"/>
      <c r="O37" s="97"/>
      <c r="P37" s="53"/>
      <c r="Q37" s="54"/>
      <c r="R37" s="55" t="str">
        <f t="shared" si="2"/>
        <v>0.01未満</v>
      </c>
    </row>
    <row r="38" spans="1:18" ht="13.5" customHeight="1">
      <c r="A38" s="19">
        <f t="shared" si="0"/>
        <v>36</v>
      </c>
      <c r="B38" s="20" t="s">
        <v>53</v>
      </c>
      <c r="C38" s="21" t="s">
        <v>17</v>
      </c>
      <c r="D38" s="102"/>
      <c r="E38" s="57"/>
      <c r="F38" s="57"/>
      <c r="G38" s="57"/>
      <c r="H38" s="57">
        <v>7</v>
      </c>
      <c r="I38" s="57"/>
      <c r="J38" s="57"/>
      <c r="K38" s="57"/>
      <c r="L38" s="57"/>
      <c r="M38" s="57"/>
      <c r="N38" s="57"/>
      <c r="O38" s="103"/>
      <c r="P38" s="58"/>
      <c r="Q38" s="59"/>
      <c r="R38" s="60">
        <f t="shared" si="2"/>
        <v>7</v>
      </c>
    </row>
    <row r="39" spans="1:18" ht="13.5" customHeight="1">
      <c r="A39" s="19">
        <f t="shared" si="0"/>
        <v>37</v>
      </c>
      <c r="B39" s="20" t="s">
        <v>53</v>
      </c>
      <c r="C39" s="21" t="s">
        <v>18</v>
      </c>
      <c r="D39" s="86"/>
      <c r="E39" s="25"/>
      <c r="F39" s="25"/>
      <c r="G39" s="25"/>
      <c r="H39" s="25" t="s">
        <v>145</v>
      </c>
      <c r="I39" s="25"/>
      <c r="J39" s="25"/>
      <c r="K39" s="25"/>
      <c r="L39" s="25"/>
      <c r="M39" s="25"/>
      <c r="N39" s="25"/>
      <c r="O39" s="87"/>
      <c r="P39" s="26"/>
      <c r="Q39" s="27"/>
      <c r="R39" s="28" t="str">
        <f t="shared" si="2"/>
        <v>0.005未満</v>
      </c>
    </row>
    <row r="40" spans="1:18" ht="13.5" customHeight="1">
      <c r="A40" s="19">
        <f t="shared" si="0"/>
        <v>38</v>
      </c>
      <c r="B40" s="20" t="s">
        <v>53</v>
      </c>
      <c r="C40" s="21" t="s">
        <v>19</v>
      </c>
      <c r="D40" s="102">
        <v>7.3</v>
      </c>
      <c r="E40" s="57">
        <v>7.1</v>
      </c>
      <c r="F40" s="57">
        <v>7.2</v>
      </c>
      <c r="G40" s="57">
        <v>7.3</v>
      </c>
      <c r="H40" s="57">
        <v>7.5</v>
      </c>
      <c r="I40" s="57">
        <v>8.5</v>
      </c>
      <c r="J40" s="57">
        <v>7.8</v>
      </c>
      <c r="K40" s="57">
        <v>8</v>
      </c>
      <c r="L40" s="57">
        <v>9.4</v>
      </c>
      <c r="M40" s="57">
        <v>9.3</v>
      </c>
      <c r="N40" s="57">
        <v>10.5</v>
      </c>
      <c r="O40" s="103">
        <v>8.9</v>
      </c>
      <c r="P40" s="58">
        <f>MAX(D40:O40)</f>
        <v>10.5</v>
      </c>
      <c r="Q40" s="59">
        <f>MIN(D40:O40)</f>
        <v>7.1</v>
      </c>
      <c r="R40" s="60">
        <f>AVERAGE(D40:O40)</f>
        <v>8.233333333333333</v>
      </c>
    </row>
    <row r="41" spans="1:18" ht="13.5" customHeight="1">
      <c r="A41" s="19">
        <f t="shared" si="0"/>
        <v>39</v>
      </c>
      <c r="B41" s="20" t="s">
        <v>53</v>
      </c>
      <c r="C41" s="21" t="s">
        <v>165</v>
      </c>
      <c r="D41" s="106"/>
      <c r="E41" s="61"/>
      <c r="F41" s="61"/>
      <c r="G41" s="61"/>
      <c r="H41" s="61">
        <v>16</v>
      </c>
      <c r="I41" s="61"/>
      <c r="J41" s="61"/>
      <c r="K41" s="61"/>
      <c r="L41" s="61"/>
      <c r="M41" s="61"/>
      <c r="N41" s="61"/>
      <c r="O41" s="107"/>
      <c r="P41" s="62"/>
      <c r="Q41" s="63"/>
      <c r="R41" s="64">
        <f t="shared" si="2"/>
        <v>16</v>
      </c>
    </row>
    <row r="42" spans="1:18" ht="13.5" customHeight="1">
      <c r="A42" s="19">
        <f t="shared" si="0"/>
        <v>40</v>
      </c>
      <c r="B42" s="20" t="s">
        <v>53</v>
      </c>
      <c r="C42" s="21" t="s">
        <v>20</v>
      </c>
      <c r="D42" s="106"/>
      <c r="E42" s="61"/>
      <c r="F42" s="61"/>
      <c r="G42" s="61"/>
      <c r="H42" s="61">
        <v>57</v>
      </c>
      <c r="I42" s="61"/>
      <c r="J42" s="61"/>
      <c r="K42" s="61"/>
      <c r="L42" s="61"/>
      <c r="M42" s="61"/>
      <c r="N42" s="61"/>
      <c r="O42" s="107"/>
      <c r="P42" s="62"/>
      <c r="Q42" s="63"/>
      <c r="R42" s="64">
        <f t="shared" si="2"/>
        <v>57</v>
      </c>
    </row>
    <row r="43" spans="1:18" ht="13.5" customHeight="1">
      <c r="A43" s="19">
        <f t="shared" si="0"/>
        <v>41</v>
      </c>
      <c r="B43" s="20" t="s">
        <v>53</v>
      </c>
      <c r="C43" s="21" t="s">
        <v>21</v>
      </c>
      <c r="D43" s="94"/>
      <c r="E43" s="52"/>
      <c r="F43" s="52"/>
      <c r="G43" s="52"/>
      <c r="H43" s="52" t="s">
        <v>147</v>
      </c>
      <c r="I43" s="52"/>
      <c r="J43" s="52"/>
      <c r="K43" s="52"/>
      <c r="L43" s="52"/>
      <c r="M43" s="52"/>
      <c r="N43" s="52"/>
      <c r="O43" s="95"/>
      <c r="P43" s="53"/>
      <c r="Q43" s="54"/>
      <c r="R43" s="55" t="str">
        <f t="shared" si="2"/>
        <v>0.02未満</v>
      </c>
    </row>
    <row r="44" spans="1:18" ht="13.5" customHeight="1">
      <c r="A44" s="19">
        <f t="shared" si="0"/>
        <v>42</v>
      </c>
      <c r="B44" s="20" t="s">
        <v>53</v>
      </c>
      <c r="C44" s="21" t="s">
        <v>74</v>
      </c>
      <c r="D44" s="108"/>
      <c r="E44" s="65"/>
      <c r="F44" s="65"/>
      <c r="G44" s="65"/>
      <c r="H44" s="65">
        <v>4E-06</v>
      </c>
      <c r="I44" s="65"/>
      <c r="J44" s="65"/>
      <c r="K44" s="65"/>
      <c r="L44" s="65"/>
      <c r="M44" s="65"/>
      <c r="N44" s="65"/>
      <c r="O44" s="109"/>
      <c r="P44" s="66"/>
      <c r="Q44" s="67"/>
      <c r="R44" s="68">
        <f t="shared" si="2"/>
        <v>4E-06</v>
      </c>
    </row>
    <row r="45" spans="1:18" ht="13.5" customHeight="1">
      <c r="A45" s="19">
        <f t="shared" si="0"/>
        <v>43</v>
      </c>
      <c r="B45" s="20" t="s">
        <v>53</v>
      </c>
      <c r="C45" s="21" t="s">
        <v>75</v>
      </c>
      <c r="D45" s="108"/>
      <c r="E45" s="65"/>
      <c r="F45" s="65"/>
      <c r="G45" s="65"/>
      <c r="H45" s="65" t="s">
        <v>156</v>
      </c>
      <c r="I45" s="65"/>
      <c r="J45" s="65"/>
      <c r="K45" s="65"/>
      <c r="L45" s="65"/>
      <c r="M45" s="65"/>
      <c r="N45" s="65"/>
      <c r="O45" s="109"/>
      <c r="P45" s="66"/>
      <c r="Q45" s="67"/>
      <c r="R45" s="68" t="str">
        <f t="shared" si="2"/>
        <v>0.000001未満</v>
      </c>
    </row>
    <row r="46" spans="1:18" ht="13.5" customHeight="1">
      <c r="A46" s="19">
        <f t="shared" si="0"/>
        <v>44</v>
      </c>
      <c r="B46" s="20" t="s">
        <v>53</v>
      </c>
      <c r="C46" s="21" t="s">
        <v>22</v>
      </c>
      <c r="D46" s="86"/>
      <c r="E46" s="25"/>
      <c r="F46" s="25"/>
      <c r="G46" s="25"/>
      <c r="H46" s="25" t="s">
        <v>145</v>
      </c>
      <c r="I46" s="25"/>
      <c r="J46" s="25"/>
      <c r="K46" s="25"/>
      <c r="L46" s="25"/>
      <c r="M46" s="25"/>
      <c r="N46" s="25"/>
      <c r="O46" s="87"/>
      <c r="P46" s="33"/>
      <c r="Q46" s="25"/>
      <c r="R46" s="34" t="s">
        <v>109</v>
      </c>
    </row>
    <row r="47" spans="1:18" ht="13.5" customHeight="1">
      <c r="A47" s="19">
        <f t="shared" si="0"/>
        <v>45</v>
      </c>
      <c r="B47" s="20" t="s">
        <v>53</v>
      </c>
      <c r="C47" s="21" t="s">
        <v>23</v>
      </c>
      <c r="D47" s="98"/>
      <c r="E47" s="69"/>
      <c r="F47" s="69"/>
      <c r="G47" s="69"/>
      <c r="H47" s="69" t="s">
        <v>151</v>
      </c>
      <c r="I47" s="69"/>
      <c r="J47" s="69"/>
      <c r="K47" s="69"/>
      <c r="L47" s="69"/>
      <c r="M47" s="69"/>
      <c r="N47" s="69"/>
      <c r="O47" s="99"/>
      <c r="P47" s="70"/>
      <c r="Q47" s="71"/>
      <c r="R47" s="72" t="str">
        <f t="shared" si="2"/>
        <v>0.0005未満</v>
      </c>
    </row>
    <row r="48" spans="1:18" ht="13.5" customHeight="1">
      <c r="A48" s="19">
        <f t="shared" si="0"/>
        <v>46</v>
      </c>
      <c r="B48" s="20" t="s">
        <v>53</v>
      </c>
      <c r="C48" s="21" t="s">
        <v>49</v>
      </c>
      <c r="D48" s="102">
        <v>0.3</v>
      </c>
      <c r="E48" s="57">
        <v>0.4</v>
      </c>
      <c r="F48" s="59">
        <v>0.5</v>
      </c>
      <c r="G48" s="59">
        <v>0.6</v>
      </c>
      <c r="H48" s="59">
        <v>0.6</v>
      </c>
      <c r="I48" s="59">
        <v>0.6</v>
      </c>
      <c r="J48" s="59">
        <v>0.6</v>
      </c>
      <c r="K48" s="59">
        <v>0.7</v>
      </c>
      <c r="L48" s="59">
        <v>0.4</v>
      </c>
      <c r="M48" s="59">
        <v>0.4</v>
      </c>
      <c r="N48" s="57" t="s">
        <v>157</v>
      </c>
      <c r="O48" s="105" t="s">
        <v>157</v>
      </c>
      <c r="P48" s="58">
        <f>MAX(D48:O48)</f>
        <v>0.7</v>
      </c>
      <c r="Q48" s="59">
        <f>MIN(D48:O48)</f>
        <v>0.3</v>
      </c>
      <c r="R48" s="60">
        <f>AVERAGE(D48:O48)</f>
        <v>0.51</v>
      </c>
    </row>
    <row r="49" spans="1:18" ht="13.5" customHeight="1">
      <c r="A49" s="19">
        <f t="shared" si="0"/>
        <v>47</v>
      </c>
      <c r="B49" s="20" t="s">
        <v>53</v>
      </c>
      <c r="C49" s="21" t="s">
        <v>25</v>
      </c>
      <c r="D49" s="104">
        <v>7.2</v>
      </c>
      <c r="E49" s="57">
        <v>7.3</v>
      </c>
      <c r="F49" s="59">
        <v>7.4</v>
      </c>
      <c r="G49" s="57">
        <v>7.3</v>
      </c>
      <c r="H49" s="59">
        <v>7.4</v>
      </c>
      <c r="I49" s="59">
        <v>7.4</v>
      </c>
      <c r="J49" s="59">
        <v>7.4</v>
      </c>
      <c r="K49" s="59">
        <v>7.4</v>
      </c>
      <c r="L49" s="59">
        <v>7.3</v>
      </c>
      <c r="M49" s="59">
        <v>7.3</v>
      </c>
      <c r="N49" s="57">
        <v>7.2</v>
      </c>
      <c r="O49" s="105">
        <v>7.2</v>
      </c>
      <c r="P49" s="58">
        <f>MAX(D49:O49)</f>
        <v>7.4</v>
      </c>
      <c r="Q49" s="59">
        <f>MIN(D49:O49)</f>
        <v>7.2</v>
      </c>
      <c r="R49" s="60">
        <f>AVERAGE(D49:O49)</f>
        <v>7.316666666666666</v>
      </c>
    </row>
    <row r="50" spans="1:18" ht="13.5" customHeight="1">
      <c r="A50" s="19">
        <f t="shared" si="0"/>
        <v>48</v>
      </c>
      <c r="B50" s="20" t="s">
        <v>53</v>
      </c>
      <c r="C50" s="21" t="s">
        <v>26</v>
      </c>
      <c r="D50" s="112" t="s">
        <v>158</v>
      </c>
      <c r="E50" s="73" t="s">
        <v>158</v>
      </c>
      <c r="F50" s="73" t="s">
        <v>158</v>
      </c>
      <c r="G50" s="73" t="s">
        <v>158</v>
      </c>
      <c r="H50" s="73" t="s">
        <v>158</v>
      </c>
      <c r="I50" s="73" t="s">
        <v>158</v>
      </c>
      <c r="J50" s="73" t="s">
        <v>158</v>
      </c>
      <c r="K50" s="73" t="s">
        <v>158</v>
      </c>
      <c r="L50" s="73" t="s">
        <v>158</v>
      </c>
      <c r="M50" s="73" t="s">
        <v>158</v>
      </c>
      <c r="N50" s="73" t="s">
        <v>158</v>
      </c>
      <c r="O50" s="73" t="s">
        <v>158</v>
      </c>
      <c r="P50" s="74"/>
      <c r="Q50" s="73"/>
      <c r="R50" s="75" t="s">
        <v>104</v>
      </c>
    </row>
    <row r="51" spans="1:18" ht="13.5" customHeight="1">
      <c r="A51" s="19">
        <f t="shared" si="0"/>
        <v>49</v>
      </c>
      <c r="B51" s="20" t="s">
        <v>53</v>
      </c>
      <c r="C51" s="21" t="s">
        <v>27</v>
      </c>
      <c r="D51" s="112" t="s">
        <v>158</v>
      </c>
      <c r="E51" s="73" t="s">
        <v>158</v>
      </c>
      <c r="F51" s="73" t="s">
        <v>158</v>
      </c>
      <c r="G51" s="73" t="s">
        <v>158</v>
      </c>
      <c r="H51" s="73" t="s">
        <v>158</v>
      </c>
      <c r="I51" s="73" t="s">
        <v>158</v>
      </c>
      <c r="J51" s="73" t="s">
        <v>158</v>
      </c>
      <c r="K51" s="73" t="s">
        <v>158</v>
      </c>
      <c r="L51" s="73" t="s">
        <v>158</v>
      </c>
      <c r="M51" s="73" t="s">
        <v>158</v>
      </c>
      <c r="N51" s="73" t="s">
        <v>158</v>
      </c>
      <c r="O51" s="73" t="s">
        <v>158</v>
      </c>
      <c r="P51" s="74"/>
      <c r="Q51" s="73"/>
      <c r="R51" s="75" t="s">
        <v>104</v>
      </c>
    </row>
    <row r="52" spans="1:18" ht="13.5" customHeight="1">
      <c r="A52" s="19">
        <f t="shared" si="0"/>
        <v>50</v>
      </c>
      <c r="B52" s="20" t="s">
        <v>53</v>
      </c>
      <c r="C52" s="21" t="s">
        <v>159</v>
      </c>
      <c r="D52" s="104" t="s">
        <v>167</v>
      </c>
      <c r="E52" s="59" t="s">
        <v>167</v>
      </c>
      <c r="F52" s="59" t="s">
        <v>167</v>
      </c>
      <c r="G52" s="59" t="s">
        <v>167</v>
      </c>
      <c r="H52" s="59" t="s">
        <v>167</v>
      </c>
      <c r="I52" s="59" t="s">
        <v>167</v>
      </c>
      <c r="J52" s="59" t="s">
        <v>167</v>
      </c>
      <c r="K52" s="59" t="s">
        <v>167</v>
      </c>
      <c r="L52" s="59" t="s">
        <v>167</v>
      </c>
      <c r="M52" s="59" t="s">
        <v>167</v>
      </c>
      <c r="N52" s="59" t="s">
        <v>167</v>
      </c>
      <c r="O52" s="59" t="s">
        <v>167</v>
      </c>
      <c r="P52" s="58">
        <f>MAX(D52:O52)</f>
        <v>0</v>
      </c>
      <c r="Q52" s="59" t="s">
        <v>103</v>
      </c>
      <c r="R52" s="60" t="s">
        <v>103</v>
      </c>
    </row>
    <row r="53" spans="1:18" ht="13.5" customHeight="1">
      <c r="A53" s="19">
        <f t="shared" si="0"/>
        <v>51</v>
      </c>
      <c r="B53" s="77" t="s">
        <v>53</v>
      </c>
      <c r="C53" s="78" t="s">
        <v>164</v>
      </c>
      <c r="D53" s="173" t="s">
        <v>168</v>
      </c>
      <c r="E53" s="172" t="s">
        <v>168</v>
      </c>
      <c r="F53" s="172" t="s">
        <v>168</v>
      </c>
      <c r="G53" s="172" t="s">
        <v>168</v>
      </c>
      <c r="H53" s="172" t="s">
        <v>168</v>
      </c>
      <c r="I53" s="172" t="s">
        <v>168</v>
      </c>
      <c r="J53" s="172" t="s">
        <v>168</v>
      </c>
      <c r="K53" s="172" t="s">
        <v>168</v>
      </c>
      <c r="L53" s="172" t="s">
        <v>168</v>
      </c>
      <c r="M53" s="172" t="s">
        <v>168</v>
      </c>
      <c r="N53" s="172" t="s">
        <v>168</v>
      </c>
      <c r="O53" s="176" t="s">
        <v>168</v>
      </c>
      <c r="P53" s="173"/>
      <c r="Q53" s="172"/>
      <c r="R53" s="174" t="s">
        <v>105</v>
      </c>
    </row>
    <row r="54" spans="3:18" ht="13.5" customHeight="1">
      <c r="C54" s="175" t="s">
        <v>126</v>
      </c>
      <c r="D54">
        <v>0.3</v>
      </c>
      <c r="E54">
        <v>0.2</v>
      </c>
      <c r="F54">
        <v>0.1</v>
      </c>
      <c r="G54">
        <v>0.1</v>
      </c>
      <c r="H54">
        <v>0.1</v>
      </c>
      <c r="I54">
        <v>0.1</v>
      </c>
      <c r="J54">
        <v>0.1</v>
      </c>
      <c r="K54">
        <v>0.1</v>
      </c>
      <c r="L54">
        <v>0.2</v>
      </c>
      <c r="M54">
        <v>0.2</v>
      </c>
      <c r="N54" s="262">
        <v>0.2</v>
      </c>
      <c r="O54">
        <v>0.2</v>
      </c>
      <c r="P54" s="247">
        <f>MAX(D54:O54)</f>
        <v>0.3</v>
      </c>
      <c r="Q54" s="247">
        <f>MIN(D54:O54)</f>
        <v>0.1</v>
      </c>
      <c r="R54" s="247">
        <f>AVERAGE(D54:O54)</f>
        <v>0.1583333333333333</v>
      </c>
    </row>
    <row r="55" ht="16.5" customHeight="1"/>
    <row r="56" ht="16.5" customHeight="1"/>
    <row r="57" ht="16.5" customHeight="1"/>
  </sheetData>
  <sheetProtection/>
  <printOptions/>
  <pageMargins left="0.1968503937007874" right="0.1968503937007874" top="1.1811023622047245" bottom="0.3937007874015748" header="0.5118110236220472" footer="0.5118110236220472"/>
  <pageSetup horizontalDpi="600" verticalDpi="600" orientation="landscape" paperSize="12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6"/>
  <sheetViews>
    <sheetView zoomScale="75" zoomScaleNormal="75" zoomScalePageLayoutView="0" workbookViewId="0" topLeftCell="A1">
      <selection activeCell="A2" sqref="A2:E2"/>
    </sheetView>
  </sheetViews>
  <sheetFormatPr defaultColWidth="9.00390625" defaultRowHeight="13.5"/>
  <cols>
    <col min="1" max="1" width="10.625" style="0" customWidth="1"/>
    <col min="2" max="2" width="1.625" style="0" customWidth="1"/>
    <col min="3" max="3" width="38.625" style="0" customWidth="1"/>
    <col min="4" max="5" width="16.625" style="0" customWidth="1"/>
  </cols>
  <sheetData>
    <row r="1" spans="1:5" ht="24" customHeight="1">
      <c r="A1" s="8"/>
      <c r="B1" s="8"/>
      <c r="C1" s="7"/>
      <c r="D1" s="6"/>
      <c r="E1" s="6"/>
    </row>
    <row r="2" spans="1:5" ht="24" customHeight="1">
      <c r="A2" s="283" t="s">
        <v>46</v>
      </c>
      <c r="B2" s="283"/>
      <c r="C2" s="284"/>
      <c r="D2" s="284"/>
      <c r="E2" s="284"/>
    </row>
    <row r="3" spans="1:5" ht="24" customHeight="1">
      <c r="A3" s="6"/>
      <c r="B3" s="6"/>
      <c r="C3" s="6"/>
      <c r="D3" s="6"/>
      <c r="E3" s="177">
        <v>42223</v>
      </c>
    </row>
    <row r="4" spans="1:5" ht="24" customHeight="1">
      <c r="A4" s="122" t="s">
        <v>50</v>
      </c>
      <c r="B4" s="126" t="s">
        <v>51</v>
      </c>
      <c r="C4" s="127"/>
      <c r="D4" s="243" t="s">
        <v>138</v>
      </c>
      <c r="E4" s="244" t="s">
        <v>139</v>
      </c>
    </row>
    <row r="5" spans="1:5" ht="24" customHeight="1">
      <c r="A5" s="128" t="s">
        <v>97</v>
      </c>
      <c r="B5" s="129" t="s">
        <v>44</v>
      </c>
      <c r="C5" s="130" t="s">
        <v>98</v>
      </c>
      <c r="D5" s="149"/>
      <c r="E5" s="150"/>
    </row>
    <row r="6" spans="1:5" ht="24" customHeight="1">
      <c r="A6" s="131" t="s">
        <v>43</v>
      </c>
      <c r="B6" s="132" t="s">
        <v>52</v>
      </c>
      <c r="C6" s="133" t="s">
        <v>42</v>
      </c>
      <c r="D6" s="147"/>
      <c r="E6" s="148"/>
    </row>
    <row r="7" spans="1:5" ht="24" customHeight="1">
      <c r="A7" s="13">
        <v>1</v>
      </c>
      <c r="B7" s="14" t="s">
        <v>53</v>
      </c>
      <c r="C7" s="144" t="s">
        <v>33</v>
      </c>
      <c r="D7" s="145" t="s">
        <v>150</v>
      </c>
      <c r="E7" s="146" t="s">
        <v>150</v>
      </c>
    </row>
    <row r="8" spans="1:5" ht="24" customHeight="1">
      <c r="A8" s="19">
        <f aca="true" t="shared" si="0" ref="A8:A29">A7+1</f>
        <v>2</v>
      </c>
      <c r="B8" s="20" t="s">
        <v>57</v>
      </c>
      <c r="C8" s="123" t="s">
        <v>34</v>
      </c>
      <c r="D8" s="134" t="s">
        <v>148</v>
      </c>
      <c r="E8" s="135" t="s">
        <v>148</v>
      </c>
    </row>
    <row r="9" spans="1:5" ht="24" customHeight="1">
      <c r="A9" s="19">
        <f t="shared" si="0"/>
        <v>3</v>
      </c>
      <c r="B9" s="20" t="s">
        <v>57</v>
      </c>
      <c r="C9" s="123" t="s">
        <v>35</v>
      </c>
      <c r="D9" s="136" t="s">
        <v>150</v>
      </c>
      <c r="E9" s="137" t="s">
        <v>150</v>
      </c>
    </row>
    <row r="10" spans="1:5" ht="24" customHeight="1">
      <c r="A10" s="19">
        <v>5</v>
      </c>
      <c r="B10" s="20" t="s">
        <v>77</v>
      </c>
      <c r="C10" s="123" t="s">
        <v>78</v>
      </c>
      <c r="D10" s="134" t="s">
        <v>176</v>
      </c>
      <c r="E10" s="135" t="s">
        <v>176</v>
      </c>
    </row>
    <row r="11" spans="1:5" ht="24" customHeight="1">
      <c r="A11" s="19">
        <v>8</v>
      </c>
      <c r="B11" s="20" t="s">
        <v>77</v>
      </c>
      <c r="C11" s="123" t="s">
        <v>79</v>
      </c>
      <c r="D11" s="138" t="s">
        <v>140</v>
      </c>
      <c r="E11" s="139" t="s">
        <v>140</v>
      </c>
    </row>
    <row r="12" spans="1:5" ht="24" customHeight="1">
      <c r="A12" s="19">
        <f t="shared" si="0"/>
        <v>9</v>
      </c>
      <c r="B12" s="20" t="s">
        <v>77</v>
      </c>
      <c r="C12" s="123" t="s">
        <v>37</v>
      </c>
      <c r="D12" s="138" t="s">
        <v>153</v>
      </c>
      <c r="E12" s="139" t="s">
        <v>153</v>
      </c>
    </row>
    <row r="13" spans="1:5" ht="24" customHeight="1">
      <c r="A13" s="19">
        <v>13</v>
      </c>
      <c r="B13" s="20" t="s">
        <v>94</v>
      </c>
      <c r="C13" s="123" t="s">
        <v>95</v>
      </c>
      <c r="D13" s="136">
        <v>0.001</v>
      </c>
      <c r="E13" s="137">
        <v>0.001</v>
      </c>
    </row>
    <row r="14" spans="1:5" ht="24" customHeight="1">
      <c r="A14" s="19">
        <f t="shared" si="0"/>
        <v>14</v>
      </c>
      <c r="B14" s="20" t="s">
        <v>94</v>
      </c>
      <c r="C14" s="123" t="s">
        <v>38</v>
      </c>
      <c r="D14" s="186">
        <v>0.005</v>
      </c>
      <c r="E14" s="137">
        <v>0.005</v>
      </c>
    </row>
    <row r="15" spans="1:5" ht="24" customHeight="1">
      <c r="A15" s="19">
        <v>16</v>
      </c>
      <c r="B15" s="20" t="s">
        <v>80</v>
      </c>
      <c r="C15" s="123" t="s">
        <v>39</v>
      </c>
      <c r="D15" s="136">
        <v>0.1</v>
      </c>
      <c r="E15" s="137">
        <v>0.1</v>
      </c>
    </row>
    <row r="16" spans="1:5" ht="24" customHeight="1">
      <c r="A16" s="19">
        <f t="shared" si="0"/>
        <v>17</v>
      </c>
      <c r="B16" s="20" t="s">
        <v>55</v>
      </c>
      <c r="C16" s="123" t="s">
        <v>166</v>
      </c>
      <c r="D16" s="140">
        <v>13</v>
      </c>
      <c r="E16" s="141">
        <v>13</v>
      </c>
    </row>
    <row r="17" spans="1:5" ht="24" customHeight="1">
      <c r="A17" s="19">
        <f t="shared" si="0"/>
        <v>18</v>
      </c>
      <c r="B17" s="20" t="s">
        <v>81</v>
      </c>
      <c r="C17" s="123" t="s">
        <v>18</v>
      </c>
      <c r="D17" s="136" t="s">
        <v>144</v>
      </c>
      <c r="E17" s="137" t="s">
        <v>144</v>
      </c>
    </row>
    <row r="18" spans="1:5" ht="24" customHeight="1">
      <c r="A18" s="19">
        <f t="shared" si="0"/>
        <v>19</v>
      </c>
      <c r="B18" s="20" t="s">
        <v>57</v>
      </c>
      <c r="C18" s="123" t="s">
        <v>40</v>
      </c>
      <c r="D18" s="142">
        <v>1.8</v>
      </c>
      <c r="E18" s="143">
        <v>1.8</v>
      </c>
    </row>
    <row r="19" spans="1:5" ht="24" customHeight="1">
      <c r="A19" s="19">
        <f t="shared" si="0"/>
        <v>20</v>
      </c>
      <c r="B19" s="20" t="s">
        <v>56</v>
      </c>
      <c r="C19" s="123" t="s">
        <v>82</v>
      </c>
      <c r="D19" s="138" t="s">
        <v>155</v>
      </c>
      <c r="E19" s="139" t="s">
        <v>155</v>
      </c>
    </row>
    <row r="20" spans="1:5" ht="24" customHeight="1">
      <c r="A20" s="19">
        <f t="shared" si="0"/>
        <v>21</v>
      </c>
      <c r="B20" s="20" t="s">
        <v>56</v>
      </c>
      <c r="C20" s="123" t="s">
        <v>83</v>
      </c>
      <c r="D20" s="136" t="s">
        <v>150</v>
      </c>
      <c r="E20" s="137" t="s">
        <v>150</v>
      </c>
    </row>
    <row r="21" spans="1:5" ht="24" customHeight="1">
      <c r="A21" s="19">
        <f t="shared" si="0"/>
        <v>22</v>
      </c>
      <c r="B21" s="20" t="s">
        <v>56</v>
      </c>
      <c r="C21" s="123" t="s">
        <v>24</v>
      </c>
      <c r="D21" s="142">
        <v>2.2</v>
      </c>
      <c r="E21" s="143">
        <v>2.2</v>
      </c>
    </row>
    <row r="22" spans="1:5" ht="24" customHeight="1">
      <c r="A22" s="19">
        <f t="shared" si="0"/>
        <v>23</v>
      </c>
      <c r="B22" s="20" t="s">
        <v>73</v>
      </c>
      <c r="C22" s="123" t="s">
        <v>160</v>
      </c>
      <c r="D22" s="142" t="s">
        <v>177</v>
      </c>
      <c r="E22" s="143" t="s">
        <v>177</v>
      </c>
    </row>
    <row r="23" spans="1:5" ht="24" customHeight="1">
      <c r="A23" s="19">
        <f t="shared" si="0"/>
        <v>24</v>
      </c>
      <c r="B23" s="20" t="s">
        <v>73</v>
      </c>
      <c r="C23" s="123" t="s">
        <v>20</v>
      </c>
      <c r="D23" s="140">
        <v>44</v>
      </c>
      <c r="E23" s="141">
        <v>43</v>
      </c>
    </row>
    <row r="24" spans="1:5" ht="24" customHeight="1">
      <c r="A24" s="19">
        <f t="shared" si="0"/>
        <v>25</v>
      </c>
      <c r="B24" s="20" t="s">
        <v>73</v>
      </c>
      <c r="C24" s="123" t="s">
        <v>164</v>
      </c>
      <c r="D24" s="142" t="s">
        <v>168</v>
      </c>
      <c r="E24" s="143" t="s">
        <v>168</v>
      </c>
    </row>
    <row r="25" spans="1:5" ht="24" customHeight="1">
      <c r="A25" s="19">
        <f t="shared" si="0"/>
        <v>26</v>
      </c>
      <c r="B25" s="20" t="s">
        <v>73</v>
      </c>
      <c r="C25" s="123" t="s">
        <v>25</v>
      </c>
      <c r="D25" s="142">
        <v>7.3</v>
      </c>
      <c r="E25" s="143">
        <v>7.3</v>
      </c>
    </row>
    <row r="26" spans="1:5" ht="24" customHeight="1">
      <c r="A26" s="19">
        <f t="shared" si="0"/>
        <v>27</v>
      </c>
      <c r="B26" s="20" t="s">
        <v>73</v>
      </c>
      <c r="C26" s="123" t="s">
        <v>41</v>
      </c>
      <c r="D26" s="245">
        <v>-2.5</v>
      </c>
      <c r="E26" s="246">
        <v>-2.5</v>
      </c>
    </row>
    <row r="27" spans="1:5" ht="24" customHeight="1">
      <c r="A27" s="19">
        <f t="shared" si="0"/>
        <v>28</v>
      </c>
      <c r="C27" s="185" t="s">
        <v>129</v>
      </c>
      <c r="D27" s="178">
        <v>1500</v>
      </c>
      <c r="E27" s="179">
        <v>0</v>
      </c>
    </row>
    <row r="28" spans="1:5" ht="24" customHeight="1">
      <c r="A28" s="19">
        <f t="shared" si="0"/>
        <v>29</v>
      </c>
      <c r="B28" s="20" t="s">
        <v>73</v>
      </c>
      <c r="C28" s="125" t="s">
        <v>127</v>
      </c>
      <c r="D28" s="140" t="s">
        <v>150</v>
      </c>
      <c r="E28" s="141" t="s">
        <v>150</v>
      </c>
    </row>
    <row r="29" spans="1:5" ht="24" customHeight="1">
      <c r="A29" s="19">
        <f t="shared" si="0"/>
        <v>30</v>
      </c>
      <c r="B29" s="20" t="s">
        <v>73</v>
      </c>
      <c r="C29" s="123" t="s">
        <v>128</v>
      </c>
      <c r="D29" s="138">
        <v>0.04</v>
      </c>
      <c r="E29" s="139">
        <v>0.03</v>
      </c>
    </row>
    <row r="30" spans="1:5" ht="24" customHeight="1">
      <c r="A30" s="19"/>
      <c r="B30" s="20"/>
      <c r="C30" s="123"/>
      <c r="D30" s="136"/>
      <c r="E30" s="137"/>
    </row>
    <row r="31" spans="1:5" ht="24" customHeight="1">
      <c r="A31" s="19"/>
      <c r="B31" s="20"/>
      <c r="C31" s="123"/>
      <c r="D31" s="134"/>
      <c r="E31" s="135"/>
    </row>
    <row r="32" spans="1:5" ht="24" customHeight="1">
      <c r="A32" s="76"/>
      <c r="B32" s="77"/>
      <c r="C32" s="124"/>
      <c r="D32" s="180"/>
      <c r="E32" s="181"/>
    </row>
    <row r="33" spans="1:5" ht="24" customHeight="1">
      <c r="A33" s="6"/>
      <c r="B33" s="6"/>
      <c r="C33" s="6"/>
      <c r="D33" s="6"/>
      <c r="E33" s="6"/>
    </row>
    <row r="34" spans="1:5" ht="24" customHeight="1">
      <c r="A34" s="1"/>
      <c r="B34" s="1"/>
      <c r="C34" s="1"/>
      <c r="D34" s="1"/>
      <c r="E34" s="1"/>
    </row>
    <row r="35" spans="1:5" ht="24" customHeight="1">
      <c r="A35" s="1"/>
      <c r="B35" s="1"/>
      <c r="C35" s="1"/>
      <c r="D35" s="1"/>
      <c r="E35" s="1"/>
    </row>
    <row r="36" spans="1:5" ht="24" customHeight="1">
      <c r="A36" s="1"/>
      <c r="B36" s="1"/>
      <c r="C36" s="1"/>
      <c r="D36" s="1"/>
      <c r="E36" s="1"/>
    </row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sheetProtection/>
  <mergeCells count="1">
    <mergeCell ref="A2:E2"/>
  </mergeCells>
  <printOptions/>
  <pageMargins left="0.98425196850393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na-kawasaki</dc:creator>
  <cp:keywords/>
  <dc:description/>
  <cp:lastModifiedBy>大倉 達朗</cp:lastModifiedBy>
  <cp:lastPrinted>2017-03-31T05:07:14Z</cp:lastPrinted>
  <dcterms:created xsi:type="dcterms:W3CDTF">2004-04-05T07:09:33Z</dcterms:created>
  <dcterms:modified xsi:type="dcterms:W3CDTF">2017-03-31T08:40:17Z</dcterms:modified>
  <cp:category/>
  <cp:version/>
  <cp:contentType/>
  <cp:contentStatus/>
</cp:coreProperties>
</file>