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server\技術部\生活科学課\上水試験課\集計\Syukei1996-2022\2022年度（株）20条\○あわら　従来版\"/>
    </mc:Choice>
  </mc:AlternateContent>
  <xr:revisionPtr revIDLastSave="0" documentId="13_ncr:1_{585EE393-B068-4FA2-84A1-32A7F2B9F845}" xr6:coauthVersionLast="47" xr6:coauthVersionMax="47" xr10:uidLastSave="{00000000-0000-0000-0000-000000000000}"/>
  <bookViews>
    <workbookView xWindow="-120" yWindow="-120" windowWidth="29040" windowHeight="15990" xr2:uid="{9ADCA42D-3FE0-43D6-88CE-073CEF0FED83}"/>
  </bookViews>
  <sheets>
    <sheet name="国影1号水源" sheetId="1" r:id="rId1"/>
    <sheet name="国影2号水源" sheetId="2" r:id="rId2"/>
    <sheet name="国影3号水源" sheetId="3" r:id="rId3"/>
    <sheet name="5号井" sheetId="4" r:id="rId4"/>
    <sheet name="9号井" sheetId="5" r:id="rId5"/>
    <sheet name="北潟井" sheetId="12" r:id="rId6"/>
    <sheet name="伊井" sheetId="6" r:id="rId7"/>
    <sheet name="東山" sheetId="7" r:id="rId8"/>
    <sheet name="牛ノ谷" sheetId="8" r:id="rId9"/>
    <sheet name="中浜" sheetId="9" r:id="rId10"/>
    <sheet name="城新田" sheetId="10" r:id="rId11"/>
    <sheet name="金津こども園" sheetId="11" r:id="rId12"/>
    <sheet name="富津" sheetId="13" r:id="rId13"/>
  </sheets>
  <definedNames>
    <definedName name="_xlnm.Print_Area" localSheetId="3">'5号井'!$D$1:$X$63</definedName>
    <definedName name="_xlnm.Print_Area" localSheetId="4">'9号井'!$D$1:$X$63</definedName>
    <definedName name="_xlnm.Print_Area" localSheetId="6">伊井!$D$1:$AJ$63</definedName>
    <definedName name="_xlnm.Print_Area" localSheetId="8">牛ノ谷!$D$1:$AJ$63</definedName>
    <definedName name="_xlnm.Print_Area" localSheetId="11">金津こども園!$D$1:$AJ$63</definedName>
    <definedName name="_xlnm.Print_Area" localSheetId="0">国影1号水源!D1:X63</definedName>
    <definedName name="_xlnm.Print_Area" localSheetId="1">国影2号水源!$D$1:$X$63</definedName>
    <definedName name="_xlnm.Print_Area" localSheetId="2">国影3号水源!$D$1:$X$63</definedName>
    <definedName name="_xlnm.Print_Area" localSheetId="10">城新田!$D$1:$AJ$63</definedName>
    <definedName name="_xlnm.Print_Area" localSheetId="9">中浜!$D$1:$AJ$63</definedName>
    <definedName name="_xlnm.Print_Area" localSheetId="7">東山!$D$1:$AJ$63</definedName>
    <definedName name="_xlnm.Print_Area" localSheetId="12">富津!$D$1:$AJ$63</definedName>
    <definedName name="_xlnm.Print_Area" localSheetId="5">北潟井!$D$1:$X$63</definedName>
    <definedName name="_xlnm.Print_Titles" localSheetId="3">'5号井'!$D:$L</definedName>
    <definedName name="_xlnm.Print_Titles" localSheetId="4">'9号井'!$D:$L</definedName>
    <definedName name="_xlnm.Print_Titles" localSheetId="6">伊井!$D:$L</definedName>
    <definedName name="_xlnm.Print_Titles" localSheetId="8">牛ノ谷!$D:$L</definedName>
    <definedName name="_xlnm.Print_Titles" localSheetId="11">金津こども園!$D:$L</definedName>
    <definedName name="_xlnm.Print_Titles" localSheetId="0">国影1号水源!$D:$L,国影1号水源!$1:$3</definedName>
    <definedName name="_xlnm.Print_Titles" localSheetId="1">国影2号水源!$D:$L</definedName>
    <definedName name="_xlnm.Print_Titles" localSheetId="2">国影3号水源!$D:$L</definedName>
    <definedName name="_xlnm.Print_Titles" localSheetId="10">城新田!$D:$L</definedName>
    <definedName name="_xlnm.Print_Titles" localSheetId="9">中浜!$D:$L</definedName>
    <definedName name="_xlnm.Print_Titles" localSheetId="7">東山!$D:$L</definedName>
    <definedName name="_xlnm.Print_Titles" localSheetId="12">富津!$D:$L</definedName>
    <definedName name="_xlnm.Print_Titles" localSheetId="5">北潟井!$D:$L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13" l="1"/>
  <c r="K61" i="13"/>
  <c r="J61" i="13"/>
  <c r="H61" i="13"/>
  <c r="L60" i="13"/>
  <c r="K60" i="13"/>
  <c r="J60" i="13"/>
  <c r="H60" i="13"/>
  <c r="L59" i="13"/>
  <c r="J59" i="13"/>
  <c r="H59" i="13"/>
  <c r="L58" i="13"/>
  <c r="J58" i="13"/>
  <c r="H58" i="13"/>
  <c r="L57" i="13"/>
  <c r="K57" i="13"/>
  <c r="J57" i="13"/>
  <c r="H57" i="13"/>
  <c r="L56" i="13"/>
  <c r="K56" i="13"/>
  <c r="J56" i="13"/>
  <c r="H56" i="13"/>
  <c r="AJ55" i="13"/>
  <c r="AH55" i="13"/>
  <c r="AF55" i="13"/>
  <c r="AD55" i="13"/>
  <c r="AB55" i="13"/>
  <c r="Z55" i="13"/>
  <c r="X55" i="13"/>
  <c r="V55" i="13"/>
  <c r="T55" i="13"/>
  <c r="R55" i="13"/>
  <c r="P55" i="13"/>
  <c r="N55" i="13"/>
  <c r="L55" i="13"/>
  <c r="K55" i="13"/>
  <c r="J55" i="13"/>
  <c r="H55" i="13"/>
  <c r="I55" i="13" s="1"/>
  <c r="AJ54" i="13"/>
  <c r="AH54" i="13"/>
  <c r="AF54" i="13"/>
  <c r="AD54" i="13"/>
  <c r="AB54" i="13"/>
  <c r="Z54" i="13"/>
  <c r="X54" i="13"/>
  <c r="V54" i="13"/>
  <c r="T54" i="13"/>
  <c r="R54" i="13"/>
  <c r="P54" i="13"/>
  <c r="N54" i="13"/>
  <c r="L54" i="13"/>
  <c r="K54" i="13"/>
  <c r="J54" i="13"/>
  <c r="H54" i="13"/>
  <c r="I54" i="13" s="1"/>
  <c r="AJ53" i="13"/>
  <c r="AH53" i="13"/>
  <c r="AF53" i="13"/>
  <c r="AD53" i="13"/>
  <c r="AB53" i="13"/>
  <c r="Z53" i="13"/>
  <c r="X53" i="13"/>
  <c r="V53" i="13"/>
  <c r="T53" i="13"/>
  <c r="R53" i="13"/>
  <c r="P53" i="13"/>
  <c r="N53" i="13"/>
  <c r="L53" i="13"/>
  <c r="K53" i="13"/>
  <c r="J53" i="13"/>
  <c r="I53" i="13"/>
  <c r="H53" i="13"/>
  <c r="AJ52" i="13"/>
  <c r="AH52" i="13"/>
  <c r="AF52" i="13"/>
  <c r="AD52" i="13"/>
  <c r="AB52" i="13"/>
  <c r="Z52" i="13"/>
  <c r="X52" i="13"/>
  <c r="V52" i="13"/>
  <c r="T52" i="13"/>
  <c r="R52" i="13"/>
  <c r="P52" i="13"/>
  <c r="N52" i="13"/>
  <c r="L52" i="13"/>
  <c r="K52" i="13"/>
  <c r="J52" i="13"/>
  <c r="H52" i="13"/>
  <c r="I52" i="13" s="1"/>
  <c r="AJ51" i="13"/>
  <c r="AH51" i="13"/>
  <c r="AF51" i="13"/>
  <c r="AD51" i="13"/>
  <c r="AB51" i="13"/>
  <c r="Z51" i="13"/>
  <c r="X51" i="13"/>
  <c r="V51" i="13"/>
  <c r="T51" i="13"/>
  <c r="R51" i="13"/>
  <c r="P51" i="13"/>
  <c r="N51" i="13"/>
  <c r="L51" i="13"/>
  <c r="K51" i="13"/>
  <c r="J51" i="13"/>
  <c r="H51" i="13"/>
  <c r="I51" i="13" s="1"/>
  <c r="AJ50" i="13"/>
  <c r="AH50" i="13"/>
  <c r="AF50" i="13"/>
  <c r="AD50" i="13"/>
  <c r="AB50" i="13"/>
  <c r="Z50" i="13"/>
  <c r="X50" i="13"/>
  <c r="V50" i="13"/>
  <c r="T50" i="13"/>
  <c r="R50" i="13"/>
  <c r="P50" i="13"/>
  <c r="N50" i="13"/>
  <c r="L50" i="13"/>
  <c r="K50" i="13"/>
  <c r="J50" i="13"/>
  <c r="I50" i="13"/>
  <c r="H50" i="13"/>
  <c r="AJ49" i="13"/>
  <c r="AH49" i="13"/>
  <c r="AF49" i="13"/>
  <c r="AD49" i="13"/>
  <c r="AB49" i="13"/>
  <c r="Z49" i="13"/>
  <c r="X49" i="13"/>
  <c r="V49" i="13"/>
  <c r="T49" i="13"/>
  <c r="R49" i="13"/>
  <c r="P49" i="13"/>
  <c r="N49" i="13"/>
  <c r="L49" i="13"/>
  <c r="K49" i="13"/>
  <c r="J49" i="13"/>
  <c r="H49" i="13"/>
  <c r="I49" i="13" s="1"/>
  <c r="L48" i="13"/>
  <c r="K48" i="13"/>
  <c r="J48" i="13"/>
  <c r="H48" i="13"/>
  <c r="AJ47" i="13"/>
  <c r="AH47" i="13"/>
  <c r="AF47" i="13"/>
  <c r="AD47" i="13"/>
  <c r="AB47" i="13"/>
  <c r="Z47" i="13"/>
  <c r="X47" i="13"/>
  <c r="V47" i="13"/>
  <c r="T47" i="13"/>
  <c r="R47" i="13"/>
  <c r="P47" i="13"/>
  <c r="N47" i="13"/>
  <c r="L47" i="13"/>
  <c r="K47" i="13"/>
  <c r="J47" i="13"/>
  <c r="H47" i="13"/>
  <c r="I47" i="13" s="1"/>
  <c r="AJ46" i="13"/>
  <c r="AH46" i="13"/>
  <c r="AF46" i="13"/>
  <c r="AD46" i="13"/>
  <c r="AB46" i="13"/>
  <c r="Z46" i="13"/>
  <c r="X46" i="13"/>
  <c r="V46" i="13"/>
  <c r="T46" i="13"/>
  <c r="R46" i="13"/>
  <c r="P46" i="13"/>
  <c r="N46" i="13"/>
  <c r="L46" i="13"/>
  <c r="K46" i="13"/>
  <c r="J46" i="13"/>
  <c r="H46" i="13"/>
  <c r="I46" i="13" s="1"/>
  <c r="AJ45" i="13"/>
  <c r="AH45" i="13"/>
  <c r="AF45" i="13"/>
  <c r="AD45" i="13"/>
  <c r="AB45" i="13"/>
  <c r="Z45" i="13"/>
  <c r="X45" i="13"/>
  <c r="V45" i="13"/>
  <c r="T45" i="13"/>
  <c r="R45" i="13"/>
  <c r="P45" i="13"/>
  <c r="N45" i="13"/>
  <c r="L45" i="13"/>
  <c r="K45" i="13"/>
  <c r="J45" i="13"/>
  <c r="I45" i="13"/>
  <c r="H45" i="13"/>
  <c r="AJ44" i="13"/>
  <c r="AH44" i="13"/>
  <c r="AF44" i="13"/>
  <c r="AD44" i="13"/>
  <c r="AB44" i="13"/>
  <c r="Z44" i="13"/>
  <c r="X44" i="13"/>
  <c r="V44" i="13"/>
  <c r="T44" i="13"/>
  <c r="R44" i="13"/>
  <c r="P44" i="13"/>
  <c r="N44" i="13"/>
  <c r="L44" i="13"/>
  <c r="K44" i="13"/>
  <c r="J44" i="13"/>
  <c r="H44" i="13"/>
  <c r="I44" i="13" s="1"/>
  <c r="AJ43" i="13"/>
  <c r="AH43" i="13"/>
  <c r="AF43" i="13"/>
  <c r="AD43" i="13"/>
  <c r="AB43" i="13"/>
  <c r="Z43" i="13"/>
  <c r="X43" i="13"/>
  <c r="V43" i="13"/>
  <c r="T43" i="13"/>
  <c r="R43" i="13"/>
  <c r="P43" i="13"/>
  <c r="N43" i="13"/>
  <c r="L43" i="13"/>
  <c r="K43" i="13"/>
  <c r="J43" i="13"/>
  <c r="H43" i="13"/>
  <c r="I43" i="13" s="1"/>
  <c r="AJ42" i="13"/>
  <c r="AH42" i="13"/>
  <c r="AF42" i="13"/>
  <c r="AD42" i="13"/>
  <c r="AB42" i="13"/>
  <c r="Z42" i="13"/>
  <c r="X42" i="13"/>
  <c r="V42" i="13"/>
  <c r="T42" i="13"/>
  <c r="R42" i="13"/>
  <c r="P42" i="13"/>
  <c r="N42" i="13"/>
  <c r="L42" i="13"/>
  <c r="K42" i="13"/>
  <c r="J42" i="13"/>
  <c r="I42" i="13"/>
  <c r="H42" i="13"/>
  <c r="L41" i="13"/>
  <c r="K41" i="13"/>
  <c r="J41" i="13"/>
  <c r="H41" i="13"/>
  <c r="L40" i="13"/>
  <c r="K40" i="13"/>
  <c r="J40" i="13"/>
  <c r="H40" i="13"/>
  <c r="L39" i="13"/>
  <c r="K39" i="13"/>
  <c r="J39" i="13"/>
  <c r="H39" i="13"/>
  <c r="L38" i="13"/>
  <c r="K38" i="13"/>
  <c r="J38" i="13"/>
  <c r="H38" i="13"/>
  <c r="L37" i="13"/>
  <c r="K37" i="13"/>
  <c r="J37" i="13"/>
  <c r="H37" i="13"/>
  <c r="L36" i="13"/>
  <c r="K36" i="13"/>
  <c r="J36" i="13"/>
  <c r="H36" i="13"/>
  <c r="L35" i="13"/>
  <c r="K35" i="13"/>
  <c r="J35" i="13"/>
  <c r="H35" i="13"/>
  <c r="L34" i="13"/>
  <c r="K34" i="13"/>
  <c r="J34" i="13"/>
  <c r="H34" i="13"/>
  <c r="L33" i="13"/>
  <c r="K33" i="13"/>
  <c r="J33" i="13"/>
  <c r="H33" i="13"/>
  <c r="L32" i="13"/>
  <c r="K32" i="13"/>
  <c r="J32" i="13"/>
  <c r="H32" i="13"/>
  <c r="L31" i="13"/>
  <c r="K31" i="13"/>
  <c r="J31" i="13"/>
  <c r="H31" i="13"/>
  <c r="AJ30" i="13"/>
  <c r="AH30" i="13"/>
  <c r="AF30" i="13"/>
  <c r="AD30" i="13"/>
  <c r="AB30" i="13"/>
  <c r="Z30" i="13"/>
  <c r="X30" i="13"/>
  <c r="V30" i="13"/>
  <c r="T30" i="13"/>
  <c r="R30" i="13"/>
  <c r="P30" i="13"/>
  <c r="N30" i="13"/>
  <c r="L30" i="13"/>
  <c r="K30" i="13"/>
  <c r="J30" i="13"/>
  <c r="H30" i="13"/>
  <c r="I30" i="13" s="1"/>
  <c r="AJ29" i="13"/>
  <c r="AH29" i="13"/>
  <c r="AF29" i="13"/>
  <c r="AD29" i="13"/>
  <c r="AB29" i="13"/>
  <c r="Z29" i="13"/>
  <c r="X29" i="13"/>
  <c r="V29" i="13"/>
  <c r="T29" i="13"/>
  <c r="R29" i="13"/>
  <c r="P29" i="13"/>
  <c r="N29" i="13"/>
  <c r="L29" i="13"/>
  <c r="K29" i="13"/>
  <c r="J29" i="13"/>
  <c r="I29" i="13"/>
  <c r="H29" i="13"/>
  <c r="AJ28" i="13"/>
  <c r="AH28" i="13"/>
  <c r="AF28" i="13"/>
  <c r="AD28" i="13"/>
  <c r="AB28" i="13"/>
  <c r="Z28" i="13"/>
  <c r="X28" i="13"/>
  <c r="V28" i="13"/>
  <c r="T28" i="13"/>
  <c r="R28" i="13"/>
  <c r="P28" i="13"/>
  <c r="N28" i="13"/>
  <c r="L28" i="13"/>
  <c r="K28" i="13"/>
  <c r="J28" i="13"/>
  <c r="H28" i="13"/>
  <c r="I28" i="13" s="1"/>
  <c r="AJ27" i="13"/>
  <c r="AH27" i="13"/>
  <c r="AF27" i="13"/>
  <c r="AD27" i="13"/>
  <c r="AB27" i="13"/>
  <c r="Z27" i="13"/>
  <c r="X27" i="13"/>
  <c r="V27" i="13"/>
  <c r="T27" i="13"/>
  <c r="R27" i="13"/>
  <c r="P27" i="13"/>
  <c r="N27" i="13"/>
  <c r="L27" i="13"/>
  <c r="K27" i="13"/>
  <c r="J27" i="13"/>
  <c r="H27" i="13"/>
  <c r="I27" i="13" s="1"/>
  <c r="AJ26" i="13"/>
  <c r="AH26" i="13"/>
  <c r="AF26" i="13"/>
  <c r="AD26" i="13"/>
  <c r="AB26" i="13"/>
  <c r="Z26" i="13"/>
  <c r="X26" i="13"/>
  <c r="V26" i="13"/>
  <c r="T26" i="13"/>
  <c r="R26" i="13"/>
  <c r="P26" i="13"/>
  <c r="N26" i="13"/>
  <c r="L26" i="13"/>
  <c r="K26" i="13"/>
  <c r="J26" i="13"/>
  <c r="I26" i="13"/>
  <c r="H26" i="13"/>
  <c r="AJ25" i="13"/>
  <c r="AH25" i="13"/>
  <c r="AF25" i="13"/>
  <c r="AD25" i="13"/>
  <c r="AB25" i="13"/>
  <c r="Z25" i="13"/>
  <c r="X25" i="13"/>
  <c r="V25" i="13"/>
  <c r="T25" i="13"/>
  <c r="R25" i="13"/>
  <c r="P25" i="13"/>
  <c r="N25" i="13"/>
  <c r="L25" i="13"/>
  <c r="K25" i="13"/>
  <c r="J25" i="13"/>
  <c r="H25" i="13"/>
  <c r="I25" i="13" s="1"/>
  <c r="AJ24" i="13"/>
  <c r="AH24" i="13"/>
  <c r="AF24" i="13"/>
  <c r="AD24" i="13"/>
  <c r="AB24" i="13"/>
  <c r="Z24" i="13"/>
  <c r="X24" i="13"/>
  <c r="V24" i="13"/>
  <c r="T24" i="13"/>
  <c r="R24" i="13"/>
  <c r="P24" i="13"/>
  <c r="N24" i="13"/>
  <c r="L24" i="13"/>
  <c r="K24" i="13"/>
  <c r="J24" i="13"/>
  <c r="I24" i="13"/>
  <c r="H24" i="13"/>
  <c r="AJ23" i="13"/>
  <c r="AH23" i="13"/>
  <c r="AF23" i="13"/>
  <c r="AD23" i="13"/>
  <c r="AB23" i="13"/>
  <c r="Z23" i="13"/>
  <c r="X23" i="13"/>
  <c r="V23" i="13"/>
  <c r="T23" i="13"/>
  <c r="R23" i="13"/>
  <c r="P23" i="13"/>
  <c r="N23" i="13"/>
  <c r="L23" i="13"/>
  <c r="K23" i="13"/>
  <c r="J23" i="13"/>
  <c r="I23" i="13"/>
  <c r="H23" i="13"/>
  <c r="AJ22" i="13"/>
  <c r="AH22" i="13"/>
  <c r="AF22" i="13"/>
  <c r="AD22" i="13"/>
  <c r="AB22" i="13"/>
  <c r="Z22" i="13"/>
  <c r="X22" i="13"/>
  <c r="V22" i="13"/>
  <c r="T22" i="13"/>
  <c r="R22" i="13"/>
  <c r="P22" i="13"/>
  <c r="N22" i="13"/>
  <c r="L22" i="13"/>
  <c r="K22" i="13"/>
  <c r="J22" i="13"/>
  <c r="H22" i="13"/>
  <c r="I22" i="13" s="1"/>
  <c r="AJ21" i="13"/>
  <c r="AH21" i="13"/>
  <c r="AF21" i="13"/>
  <c r="AD21" i="13"/>
  <c r="AB21" i="13"/>
  <c r="Z21" i="13"/>
  <c r="X21" i="13"/>
  <c r="V21" i="13"/>
  <c r="T21" i="13"/>
  <c r="R21" i="13"/>
  <c r="P21" i="13"/>
  <c r="N21" i="13"/>
  <c r="L21" i="13"/>
  <c r="K21" i="13"/>
  <c r="J21" i="13"/>
  <c r="H21" i="13"/>
  <c r="I21" i="13" s="1"/>
  <c r="L20" i="13"/>
  <c r="K20" i="13"/>
  <c r="J20" i="13"/>
  <c r="H20" i="13"/>
  <c r="AJ19" i="13"/>
  <c r="AH19" i="13"/>
  <c r="AF19" i="13"/>
  <c r="AD19" i="13"/>
  <c r="AB19" i="13"/>
  <c r="Z19" i="13"/>
  <c r="X19" i="13"/>
  <c r="V19" i="13"/>
  <c r="T19" i="13"/>
  <c r="R19" i="13"/>
  <c r="P19" i="13"/>
  <c r="N19" i="13"/>
  <c r="L19" i="13"/>
  <c r="K19" i="13"/>
  <c r="J19" i="13"/>
  <c r="I19" i="13"/>
  <c r="H19" i="13"/>
  <c r="AJ18" i="13"/>
  <c r="AH18" i="13"/>
  <c r="AF18" i="13"/>
  <c r="AD18" i="13"/>
  <c r="AB18" i="13"/>
  <c r="Z18" i="13"/>
  <c r="X18" i="13"/>
  <c r="V18" i="13"/>
  <c r="T18" i="13"/>
  <c r="R18" i="13"/>
  <c r="P18" i="13"/>
  <c r="N18" i="13"/>
  <c r="L18" i="13"/>
  <c r="K18" i="13"/>
  <c r="J18" i="13"/>
  <c r="I18" i="13"/>
  <c r="H18" i="13"/>
  <c r="AJ17" i="13"/>
  <c r="AH17" i="13"/>
  <c r="AF17" i="13"/>
  <c r="AD17" i="13"/>
  <c r="AB17" i="13"/>
  <c r="Z17" i="13"/>
  <c r="X17" i="13"/>
  <c r="V17" i="13"/>
  <c r="T17" i="13"/>
  <c r="R17" i="13"/>
  <c r="P17" i="13"/>
  <c r="N17" i="13"/>
  <c r="L17" i="13"/>
  <c r="K17" i="13"/>
  <c r="J17" i="13"/>
  <c r="H17" i="13"/>
  <c r="I17" i="13" s="1"/>
  <c r="AJ16" i="13"/>
  <c r="AH16" i="13"/>
  <c r="AF16" i="13"/>
  <c r="AD16" i="13"/>
  <c r="AB16" i="13"/>
  <c r="Z16" i="13"/>
  <c r="X16" i="13"/>
  <c r="V16" i="13"/>
  <c r="T16" i="13"/>
  <c r="R16" i="13"/>
  <c r="P16" i="13"/>
  <c r="N16" i="13"/>
  <c r="L16" i="13"/>
  <c r="K16" i="13"/>
  <c r="J16" i="13"/>
  <c r="H16" i="13"/>
  <c r="I16" i="13" s="1"/>
  <c r="AJ15" i="13"/>
  <c r="AH15" i="13"/>
  <c r="AF15" i="13"/>
  <c r="AD15" i="13"/>
  <c r="AB15" i="13"/>
  <c r="Z15" i="13"/>
  <c r="X15" i="13"/>
  <c r="V15" i="13"/>
  <c r="T15" i="13"/>
  <c r="R15" i="13"/>
  <c r="P15" i="13"/>
  <c r="N15" i="13"/>
  <c r="L15" i="13"/>
  <c r="K15" i="13"/>
  <c r="J15" i="13"/>
  <c r="I15" i="13"/>
  <c r="H15" i="13"/>
  <c r="AJ14" i="13"/>
  <c r="AH14" i="13"/>
  <c r="AF14" i="13"/>
  <c r="AD14" i="13"/>
  <c r="AB14" i="13"/>
  <c r="Z14" i="13"/>
  <c r="X14" i="13"/>
  <c r="V14" i="13"/>
  <c r="T14" i="13"/>
  <c r="R14" i="13"/>
  <c r="P14" i="13"/>
  <c r="N14" i="13"/>
  <c r="L14" i="13"/>
  <c r="K14" i="13"/>
  <c r="J14" i="13"/>
  <c r="H14" i="13"/>
  <c r="I14" i="13" s="1"/>
  <c r="AJ13" i="13"/>
  <c r="AH13" i="13"/>
  <c r="AF13" i="13"/>
  <c r="AD13" i="13"/>
  <c r="AB13" i="13"/>
  <c r="Z13" i="13"/>
  <c r="X13" i="13"/>
  <c r="V13" i="13"/>
  <c r="T13" i="13"/>
  <c r="R13" i="13"/>
  <c r="P13" i="13"/>
  <c r="N13" i="13"/>
  <c r="L13" i="13"/>
  <c r="K13" i="13"/>
  <c r="J13" i="13"/>
  <c r="I13" i="13"/>
  <c r="H13" i="13"/>
  <c r="L12" i="13"/>
  <c r="J12" i="13"/>
  <c r="H12" i="13"/>
  <c r="L11" i="13"/>
  <c r="K11" i="13"/>
  <c r="J11" i="13"/>
  <c r="H11" i="13"/>
  <c r="K10" i="13"/>
  <c r="J10" i="13"/>
  <c r="H10" i="13"/>
  <c r="L61" i="12"/>
  <c r="K61" i="12"/>
  <c r="J61" i="12"/>
  <c r="H61" i="12"/>
  <c r="L60" i="12"/>
  <c r="K60" i="12"/>
  <c r="J60" i="12"/>
  <c r="H60" i="12"/>
  <c r="L59" i="12"/>
  <c r="J59" i="12"/>
  <c r="H59" i="12"/>
  <c r="L58" i="12"/>
  <c r="J58" i="12"/>
  <c r="H58" i="12"/>
  <c r="L57" i="12"/>
  <c r="K57" i="12"/>
  <c r="J57" i="12"/>
  <c r="H57" i="12"/>
  <c r="L56" i="12"/>
  <c r="K56" i="12"/>
  <c r="J56" i="12"/>
  <c r="H56" i="12"/>
  <c r="AJ55" i="12"/>
  <c r="AH55" i="12"/>
  <c r="AF55" i="12"/>
  <c r="AD55" i="12"/>
  <c r="AB55" i="12"/>
  <c r="Z55" i="12"/>
  <c r="X55" i="12"/>
  <c r="V55" i="12"/>
  <c r="T55" i="12"/>
  <c r="R55" i="12"/>
  <c r="P55" i="12"/>
  <c r="N55" i="12"/>
  <c r="L55" i="12"/>
  <c r="K55" i="12"/>
  <c r="J55" i="12"/>
  <c r="H55" i="12"/>
  <c r="I55" i="12" s="1"/>
  <c r="AJ54" i="12"/>
  <c r="AH54" i="12"/>
  <c r="AF54" i="12"/>
  <c r="AD54" i="12"/>
  <c r="AB54" i="12"/>
  <c r="Z54" i="12"/>
  <c r="X54" i="12"/>
  <c r="V54" i="12"/>
  <c r="T54" i="12"/>
  <c r="R54" i="12"/>
  <c r="P54" i="12"/>
  <c r="N54" i="12"/>
  <c r="L54" i="12"/>
  <c r="K54" i="12"/>
  <c r="J54" i="12"/>
  <c r="I54" i="12"/>
  <c r="H54" i="12"/>
  <c r="AJ53" i="12"/>
  <c r="AH53" i="12"/>
  <c r="AF53" i="12"/>
  <c r="AD53" i="12"/>
  <c r="AB53" i="12"/>
  <c r="Z53" i="12"/>
  <c r="X53" i="12"/>
  <c r="V53" i="12"/>
  <c r="T53" i="12"/>
  <c r="R53" i="12"/>
  <c r="P53" i="12"/>
  <c r="N53" i="12"/>
  <c r="L53" i="12"/>
  <c r="K53" i="12"/>
  <c r="J53" i="12"/>
  <c r="I53" i="12"/>
  <c r="H53" i="12"/>
  <c r="AJ52" i="12"/>
  <c r="AH52" i="12"/>
  <c r="AF52" i="12"/>
  <c r="AD52" i="12"/>
  <c r="AB52" i="12"/>
  <c r="Z52" i="12"/>
  <c r="X52" i="12"/>
  <c r="V52" i="12"/>
  <c r="T52" i="12"/>
  <c r="R52" i="12"/>
  <c r="P52" i="12"/>
  <c r="N52" i="12"/>
  <c r="L52" i="12"/>
  <c r="K52" i="12"/>
  <c r="J52" i="12"/>
  <c r="H52" i="12"/>
  <c r="I52" i="12" s="1"/>
  <c r="AJ51" i="12"/>
  <c r="AH51" i="12"/>
  <c r="AF51" i="12"/>
  <c r="AD51" i="12"/>
  <c r="AB51" i="12"/>
  <c r="Z51" i="12"/>
  <c r="X51" i="12"/>
  <c r="V51" i="12"/>
  <c r="T51" i="12"/>
  <c r="R51" i="12"/>
  <c r="P51" i="12"/>
  <c r="N51" i="12"/>
  <c r="L51" i="12"/>
  <c r="K51" i="12"/>
  <c r="J51" i="12"/>
  <c r="H51" i="12"/>
  <c r="I51" i="12" s="1"/>
  <c r="AJ50" i="12"/>
  <c r="AH50" i="12"/>
  <c r="AF50" i="12"/>
  <c r="AD50" i="12"/>
  <c r="AB50" i="12"/>
  <c r="Z50" i="12"/>
  <c r="X50" i="12"/>
  <c r="V50" i="12"/>
  <c r="T50" i="12"/>
  <c r="R50" i="12"/>
  <c r="P50" i="12"/>
  <c r="N50" i="12"/>
  <c r="L50" i="12"/>
  <c r="K50" i="12"/>
  <c r="J50" i="12"/>
  <c r="I50" i="12"/>
  <c r="H50" i="12"/>
  <c r="AJ49" i="12"/>
  <c r="AH49" i="12"/>
  <c r="AF49" i="12"/>
  <c r="AD49" i="12"/>
  <c r="AB49" i="12"/>
  <c r="Z49" i="12"/>
  <c r="X49" i="12"/>
  <c r="V49" i="12"/>
  <c r="T49" i="12"/>
  <c r="R49" i="12"/>
  <c r="P49" i="12"/>
  <c r="N49" i="12"/>
  <c r="L49" i="12"/>
  <c r="K49" i="12"/>
  <c r="J49" i="12"/>
  <c r="H49" i="12"/>
  <c r="I49" i="12" s="1"/>
  <c r="L48" i="12"/>
  <c r="K48" i="12"/>
  <c r="J48" i="12"/>
  <c r="H48" i="12"/>
  <c r="AJ47" i="12"/>
  <c r="AH47" i="12"/>
  <c r="AF47" i="12"/>
  <c r="AD47" i="12"/>
  <c r="AB47" i="12"/>
  <c r="Z47" i="12"/>
  <c r="X47" i="12"/>
  <c r="V47" i="12"/>
  <c r="T47" i="12"/>
  <c r="R47" i="12"/>
  <c r="P47" i="12"/>
  <c r="N47" i="12"/>
  <c r="L47" i="12"/>
  <c r="K47" i="12"/>
  <c r="J47" i="12"/>
  <c r="H47" i="12"/>
  <c r="I47" i="12" s="1"/>
  <c r="AJ46" i="12"/>
  <c r="AH46" i="12"/>
  <c r="AF46" i="12"/>
  <c r="AD46" i="12"/>
  <c r="AB46" i="12"/>
  <c r="Z46" i="12"/>
  <c r="X46" i="12"/>
  <c r="V46" i="12"/>
  <c r="T46" i="12"/>
  <c r="R46" i="12"/>
  <c r="P46" i="12"/>
  <c r="N46" i="12"/>
  <c r="L46" i="12"/>
  <c r="K46" i="12"/>
  <c r="J46" i="12"/>
  <c r="H46" i="12"/>
  <c r="I46" i="12" s="1"/>
  <c r="AJ45" i="12"/>
  <c r="AH45" i="12"/>
  <c r="AF45" i="12"/>
  <c r="AD45" i="12"/>
  <c r="AB45" i="12"/>
  <c r="Z45" i="12"/>
  <c r="X45" i="12"/>
  <c r="V45" i="12"/>
  <c r="T45" i="12"/>
  <c r="R45" i="12"/>
  <c r="P45" i="12"/>
  <c r="N45" i="12"/>
  <c r="L45" i="12"/>
  <c r="K45" i="12"/>
  <c r="J45" i="12"/>
  <c r="I45" i="12"/>
  <c r="H45" i="12"/>
  <c r="AJ44" i="12"/>
  <c r="AH44" i="12"/>
  <c r="AF44" i="12"/>
  <c r="AD44" i="12"/>
  <c r="AB44" i="12"/>
  <c r="Z44" i="12"/>
  <c r="X44" i="12"/>
  <c r="V44" i="12"/>
  <c r="T44" i="12"/>
  <c r="R44" i="12"/>
  <c r="P44" i="12"/>
  <c r="N44" i="12"/>
  <c r="L44" i="12"/>
  <c r="K44" i="12"/>
  <c r="J44" i="12"/>
  <c r="H44" i="12"/>
  <c r="I44" i="12" s="1"/>
  <c r="AJ43" i="12"/>
  <c r="AH43" i="12"/>
  <c r="AF43" i="12"/>
  <c r="AD43" i="12"/>
  <c r="AB43" i="12"/>
  <c r="Z43" i="12"/>
  <c r="X43" i="12"/>
  <c r="V43" i="12"/>
  <c r="T43" i="12"/>
  <c r="R43" i="12"/>
  <c r="P43" i="12"/>
  <c r="N43" i="12"/>
  <c r="L43" i="12"/>
  <c r="K43" i="12"/>
  <c r="J43" i="12"/>
  <c r="I43" i="12"/>
  <c r="H43" i="12"/>
  <c r="AJ42" i="12"/>
  <c r="AH42" i="12"/>
  <c r="AF42" i="12"/>
  <c r="AD42" i="12"/>
  <c r="AB42" i="12"/>
  <c r="Z42" i="12"/>
  <c r="X42" i="12"/>
  <c r="V42" i="12"/>
  <c r="T42" i="12"/>
  <c r="R42" i="12"/>
  <c r="P42" i="12"/>
  <c r="N42" i="12"/>
  <c r="L42" i="12"/>
  <c r="K42" i="12"/>
  <c r="J42" i="12"/>
  <c r="I42" i="12"/>
  <c r="H42" i="12"/>
  <c r="L41" i="12"/>
  <c r="K41" i="12"/>
  <c r="J41" i="12"/>
  <c r="H41" i="12"/>
  <c r="L40" i="12"/>
  <c r="K40" i="12"/>
  <c r="J40" i="12"/>
  <c r="H40" i="12"/>
  <c r="L39" i="12"/>
  <c r="K39" i="12"/>
  <c r="J39" i="12"/>
  <c r="H39" i="12"/>
  <c r="L38" i="12"/>
  <c r="K38" i="12"/>
  <c r="J38" i="12"/>
  <c r="H38" i="12"/>
  <c r="L37" i="12"/>
  <c r="K37" i="12"/>
  <c r="J37" i="12"/>
  <c r="H37" i="12"/>
  <c r="L36" i="12"/>
  <c r="K36" i="12"/>
  <c r="J36" i="12"/>
  <c r="H36" i="12"/>
  <c r="L35" i="12"/>
  <c r="K35" i="12"/>
  <c r="J35" i="12"/>
  <c r="H35" i="12"/>
  <c r="L34" i="12"/>
  <c r="K34" i="12"/>
  <c r="J34" i="12"/>
  <c r="H34" i="12"/>
  <c r="L33" i="12"/>
  <c r="K33" i="12"/>
  <c r="J33" i="12"/>
  <c r="H33" i="12"/>
  <c r="L32" i="12"/>
  <c r="K32" i="12"/>
  <c r="J32" i="12"/>
  <c r="H32" i="12"/>
  <c r="L31" i="12"/>
  <c r="K31" i="12"/>
  <c r="J31" i="12"/>
  <c r="H31" i="12"/>
  <c r="AJ30" i="12"/>
  <c r="AH30" i="12"/>
  <c r="AF30" i="12"/>
  <c r="AD30" i="12"/>
  <c r="AB30" i="12"/>
  <c r="Z30" i="12"/>
  <c r="X30" i="12"/>
  <c r="V30" i="12"/>
  <c r="T30" i="12"/>
  <c r="R30" i="12"/>
  <c r="P30" i="12"/>
  <c r="N30" i="12"/>
  <c r="L30" i="12"/>
  <c r="K30" i="12"/>
  <c r="J30" i="12"/>
  <c r="I30" i="12"/>
  <c r="H30" i="12"/>
  <c r="AJ29" i="12"/>
  <c r="AH29" i="12"/>
  <c r="AF29" i="12"/>
  <c r="AD29" i="12"/>
  <c r="AB29" i="12"/>
  <c r="Z29" i="12"/>
  <c r="X29" i="12"/>
  <c r="V29" i="12"/>
  <c r="T29" i="12"/>
  <c r="R29" i="12"/>
  <c r="P29" i="12"/>
  <c r="N29" i="12"/>
  <c r="L29" i="12"/>
  <c r="K29" i="12"/>
  <c r="J29" i="12"/>
  <c r="I29" i="12"/>
  <c r="H29" i="12"/>
  <c r="AJ28" i="12"/>
  <c r="AH28" i="12"/>
  <c r="AF28" i="12"/>
  <c r="AD28" i="12"/>
  <c r="AB28" i="12"/>
  <c r="Z28" i="12"/>
  <c r="X28" i="12"/>
  <c r="V28" i="12"/>
  <c r="T28" i="12"/>
  <c r="R28" i="12"/>
  <c r="P28" i="12"/>
  <c r="N28" i="12"/>
  <c r="L28" i="12"/>
  <c r="K28" i="12"/>
  <c r="J28" i="12"/>
  <c r="H28" i="12"/>
  <c r="I28" i="12" s="1"/>
  <c r="AJ27" i="12"/>
  <c r="AH27" i="12"/>
  <c r="AF27" i="12"/>
  <c r="AD27" i="12"/>
  <c r="AB27" i="12"/>
  <c r="Z27" i="12"/>
  <c r="X27" i="12"/>
  <c r="V27" i="12"/>
  <c r="T27" i="12"/>
  <c r="R27" i="12"/>
  <c r="P27" i="12"/>
  <c r="N27" i="12"/>
  <c r="L27" i="12"/>
  <c r="K27" i="12"/>
  <c r="J27" i="12"/>
  <c r="H27" i="12"/>
  <c r="I27" i="12" s="1"/>
  <c r="AJ26" i="12"/>
  <c r="AH26" i="12"/>
  <c r="AF26" i="12"/>
  <c r="AD26" i="12"/>
  <c r="AB26" i="12"/>
  <c r="Z26" i="12"/>
  <c r="X26" i="12"/>
  <c r="V26" i="12"/>
  <c r="T26" i="12"/>
  <c r="R26" i="12"/>
  <c r="P26" i="12"/>
  <c r="N26" i="12"/>
  <c r="L26" i="12"/>
  <c r="K26" i="12"/>
  <c r="J26" i="12"/>
  <c r="I26" i="12"/>
  <c r="H26" i="12"/>
  <c r="AJ25" i="12"/>
  <c r="AH25" i="12"/>
  <c r="AF25" i="12"/>
  <c r="AD25" i="12"/>
  <c r="AB25" i="12"/>
  <c r="Z25" i="12"/>
  <c r="X25" i="12"/>
  <c r="V25" i="12"/>
  <c r="T25" i="12"/>
  <c r="R25" i="12"/>
  <c r="P25" i="12"/>
  <c r="N25" i="12"/>
  <c r="L25" i="12"/>
  <c r="K25" i="12"/>
  <c r="J25" i="12"/>
  <c r="H25" i="12"/>
  <c r="I25" i="12" s="1"/>
  <c r="AJ24" i="12"/>
  <c r="AH24" i="12"/>
  <c r="AF24" i="12"/>
  <c r="AD24" i="12"/>
  <c r="AB24" i="12"/>
  <c r="Z24" i="12"/>
  <c r="X24" i="12"/>
  <c r="V24" i="12"/>
  <c r="T24" i="12"/>
  <c r="R24" i="12"/>
  <c r="P24" i="12"/>
  <c r="N24" i="12"/>
  <c r="L24" i="12"/>
  <c r="K24" i="12"/>
  <c r="J24" i="12"/>
  <c r="I24" i="12"/>
  <c r="H24" i="12"/>
  <c r="AJ23" i="12"/>
  <c r="AH23" i="12"/>
  <c r="AF23" i="12"/>
  <c r="AD23" i="12"/>
  <c r="AB23" i="12"/>
  <c r="Z23" i="12"/>
  <c r="X23" i="12"/>
  <c r="V23" i="12"/>
  <c r="T23" i="12"/>
  <c r="R23" i="12"/>
  <c r="P23" i="12"/>
  <c r="N23" i="12"/>
  <c r="L23" i="12"/>
  <c r="K23" i="12"/>
  <c r="J23" i="12"/>
  <c r="I23" i="12"/>
  <c r="H23" i="12"/>
  <c r="AJ22" i="12"/>
  <c r="AH22" i="12"/>
  <c r="AF22" i="12"/>
  <c r="AD22" i="12"/>
  <c r="AB22" i="12"/>
  <c r="Z22" i="12"/>
  <c r="X22" i="12"/>
  <c r="V22" i="12"/>
  <c r="T22" i="12"/>
  <c r="R22" i="12"/>
  <c r="P22" i="12"/>
  <c r="N22" i="12"/>
  <c r="L22" i="12"/>
  <c r="K22" i="12"/>
  <c r="J22" i="12"/>
  <c r="H22" i="12"/>
  <c r="I22" i="12" s="1"/>
  <c r="AJ21" i="12"/>
  <c r="AH21" i="12"/>
  <c r="AF21" i="12"/>
  <c r="AD21" i="12"/>
  <c r="AB21" i="12"/>
  <c r="Z21" i="12"/>
  <c r="X21" i="12"/>
  <c r="V21" i="12"/>
  <c r="T21" i="12"/>
  <c r="R21" i="12"/>
  <c r="P21" i="12"/>
  <c r="N21" i="12"/>
  <c r="L21" i="12"/>
  <c r="K21" i="12"/>
  <c r="J21" i="12"/>
  <c r="H21" i="12"/>
  <c r="I21" i="12" s="1"/>
  <c r="L20" i="12"/>
  <c r="K20" i="12"/>
  <c r="J20" i="12"/>
  <c r="H20" i="12"/>
  <c r="AJ19" i="12"/>
  <c r="AH19" i="12"/>
  <c r="AF19" i="12"/>
  <c r="AD19" i="12"/>
  <c r="AB19" i="12"/>
  <c r="Z19" i="12"/>
  <c r="X19" i="12"/>
  <c r="V19" i="12"/>
  <c r="T19" i="12"/>
  <c r="R19" i="12"/>
  <c r="P19" i="12"/>
  <c r="N19" i="12"/>
  <c r="L19" i="12"/>
  <c r="K19" i="12"/>
  <c r="J19" i="12"/>
  <c r="I19" i="12"/>
  <c r="H19" i="12"/>
  <c r="AJ18" i="12"/>
  <c r="AH18" i="12"/>
  <c r="AF18" i="12"/>
  <c r="AD18" i="12"/>
  <c r="AB18" i="12"/>
  <c r="Z18" i="12"/>
  <c r="X18" i="12"/>
  <c r="V18" i="12"/>
  <c r="T18" i="12"/>
  <c r="R18" i="12"/>
  <c r="P18" i="12"/>
  <c r="N18" i="12"/>
  <c r="L18" i="12"/>
  <c r="K18" i="12"/>
  <c r="J18" i="12"/>
  <c r="I18" i="12"/>
  <c r="H18" i="12"/>
  <c r="AJ17" i="12"/>
  <c r="AH17" i="12"/>
  <c r="AF17" i="12"/>
  <c r="AD17" i="12"/>
  <c r="AB17" i="12"/>
  <c r="Z17" i="12"/>
  <c r="X17" i="12"/>
  <c r="V17" i="12"/>
  <c r="T17" i="12"/>
  <c r="R17" i="12"/>
  <c r="P17" i="12"/>
  <c r="N17" i="12"/>
  <c r="L17" i="12"/>
  <c r="K17" i="12"/>
  <c r="J17" i="12"/>
  <c r="H17" i="12"/>
  <c r="I17" i="12" s="1"/>
  <c r="AJ16" i="12"/>
  <c r="AH16" i="12"/>
  <c r="AF16" i="12"/>
  <c r="AD16" i="12"/>
  <c r="AB16" i="12"/>
  <c r="Z16" i="12"/>
  <c r="X16" i="12"/>
  <c r="V16" i="12"/>
  <c r="T16" i="12"/>
  <c r="R16" i="12"/>
  <c r="P16" i="12"/>
  <c r="N16" i="12"/>
  <c r="L16" i="12"/>
  <c r="K16" i="12"/>
  <c r="J16" i="12"/>
  <c r="H16" i="12"/>
  <c r="I16" i="12" s="1"/>
  <c r="AJ15" i="12"/>
  <c r="AH15" i="12"/>
  <c r="AF15" i="12"/>
  <c r="AD15" i="12"/>
  <c r="AB15" i="12"/>
  <c r="Z15" i="12"/>
  <c r="X15" i="12"/>
  <c r="V15" i="12"/>
  <c r="T15" i="12"/>
  <c r="R15" i="12"/>
  <c r="P15" i="12"/>
  <c r="N15" i="12"/>
  <c r="L15" i="12"/>
  <c r="K15" i="12"/>
  <c r="J15" i="12"/>
  <c r="I15" i="12"/>
  <c r="H15" i="12"/>
  <c r="AJ14" i="12"/>
  <c r="AH14" i="12"/>
  <c r="AF14" i="12"/>
  <c r="AD14" i="12"/>
  <c r="AB14" i="12"/>
  <c r="Z14" i="12"/>
  <c r="X14" i="12"/>
  <c r="V14" i="12"/>
  <c r="T14" i="12"/>
  <c r="R14" i="12"/>
  <c r="P14" i="12"/>
  <c r="N14" i="12"/>
  <c r="L14" i="12"/>
  <c r="K14" i="12"/>
  <c r="J14" i="12"/>
  <c r="H14" i="12"/>
  <c r="I14" i="12" s="1"/>
  <c r="AJ13" i="12"/>
  <c r="AH13" i="12"/>
  <c r="AF13" i="12"/>
  <c r="AD13" i="12"/>
  <c r="AB13" i="12"/>
  <c r="Z13" i="12"/>
  <c r="X13" i="12"/>
  <c r="V13" i="12"/>
  <c r="T13" i="12"/>
  <c r="R13" i="12"/>
  <c r="P13" i="12"/>
  <c r="N13" i="12"/>
  <c r="L13" i="12"/>
  <c r="K13" i="12"/>
  <c r="J13" i="12"/>
  <c r="I13" i="12"/>
  <c r="H13" i="12"/>
  <c r="L12" i="12"/>
  <c r="J12" i="12"/>
  <c r="H12" i="12"/>
  <c r="L11" i="12"/>
  <c r="K11" i="12"/>
  <c r="J11" i="12"/>
  <c r="H11" i="12"/>
  <c r="K10" i="12"/>
  <c r="J10" i="12"/>
  <c r="H10" i="12"/>
  <c r="L61" i="11"/>
  <c r="K61" i="11"/>
  <c r="J61" i="11"/>
  <c r="H61" i="11"/>
  <c r="L60" i="11"/>
  <c r="K60" i="11"/>
  <c r="J60" i="11"/>
  <c r="H60" i="11"/>
  <c r="L59" i="11"/>
  <c r="J59" i="11"/>
  <c r="H59" i="11"/>
  <c r="L58" i="11"/>
  <c r="J58" i="11"/>
  <c r="H58" i="11"/>
  <c r="L57" i="11"/>
  <c r="K57" i="11"/>
  <c r="J57" i="11"/>
  <c r="H57" i="11"/>
  <c r="L56" i="11"/>
  <c r="K56" i="11"/>
  <c r="J56" i="11"/>
  <c r="H56" i="11"/>
  <c r="AJ55" i="11"/>
  <c r="AH55" i="11"/>
  <c r="AF55" i="11"/>
  <c r="AD55" i="11"/>
  <c r="AB55" i="11"/>
  <c r="Z55" i="11"/>
  <c r="X55" i="11"/>
  <c r="V55" i="11"/>
  <c r="T55" i="11"/>
  <c r="R55" i="11"/>
  <c r="P55" i="11"/>
  <c r="N55" i="11"/>
  <c r="L55" i="11"/>
  <c r="K55" i="11"/>
  <c r="J55" i="11"/>
  <c r="H55" i="11"/>
  <c r="I55" i="11" s="1"/>
  <c r="AJ54" i="11"/>
  <c r="AH54" i="11"/>
  <c r="AF54" i="11"/>
  <c r="AD54" i="11"/>
  <c r="AB54" i="11"/>
  <c r="Z54" i="11"/>
  <c r="X54" i="11"/>
  <c r="V54" i="11"/>
  <c r="T54" i="11"/>
  <c r="R54" i="11"/>
  <c r="P54" i="11"/>
  <c r="N54" i="11"/>
  <c r="L54" i="11"/>
  <c r="K54" i="11"/>
  <c r="J54" i="11"/>
  <c r="I54" i="11"/>
  <c r="H54" i="11"/>
  <c r="AJ53" i="11"/>
  <c r="AH53" i="11"/>
  <c r="AF53" i="11"/>
  <c r="AD53" i="11"/>
  <c r="AB53" i="11"/>
  <c r="Z53" i="11"/>
  <c r="X53" i="11"/>
  <c r="V53" i="11"/>
  <c r="T53" i="11"/>
  <c r="R53" i="11"/>
  <c r="P53" i="11"/>
  <c r="N53" i="11"/>
  <c r="L53" i="11"/>
  <c r="K53" i="11"/>
  <c r="J53" i="11"/>
  <c r="I53" i="11"/>
  <c r="H53" i="11"/>
  <c r="AJ52" i="11"/>
  <c r="AH52" i="11"/>
  <c r="AF52" i="11"/>
  <c r="AD52" i="11"/>
  <c r="AB52" i="11"/>
  <c r="Z52" i="11"/>
  <c r="X52" i="11"/>
  <c r="V52" i="11"/>
  <c r="T52" i="11"/>
  <c r="R52" i="11"/>
  <c r="P52" i="11"/>
  <c r="N52" i="11"/>
  <c r="L52" i="11"/>
  <c r="K52" i="11"/>
  <c r="J52" i="11"/>
  <c r="H52" i="11"/>
  <c r="I52" i="11" s="1"/>
  <c r="AJ51" i="11"/>
  <c r="AH51" i="11"/>
  <c r="AF51" i="11"/>
  <c r="AD51" i="11"/>
  <c r="AB51" i="11"/>
  <c r="Z51" i="11"/>
  <c r="X51" i="11"/>
  <c r="V51" i="11"/>
  <c r="T51" i="11"/>
  <c r="R51" i="11"/>
  <c r="P51" i="11"/>
  <c r="N51" i="11"/>
  <c r="L51" i="11"/>
  <c r="K51" i="11"/>
  <c r="J51" i="11"/>
  <c r="H51" i="11"/>
  <c r="I51" i="11" s="1"/>
  <c r="AJ50" i="11"/>
  <c r="AH50" i="11"/>
  <c r="AF50" i="11"/>
  <c r="AD50" i="11"/>
  <c r="AB50" i="11"/>
  <c r="Z50" i="11"/>
  <c r="X50" i="11"/>
  <c r="V50" i="11"/>
  <c r="T50" i="11"/>
  <c r="R50" i="11"/>
  <c r="P50" i="11"/>
  <c r="N50" i="11"/>
  <c r="L50" i="11"/>
  <c r="K50" i="11"/>
  <c r="J50" i="11"/>
  <c r="I50" i="11"/>
  <c r="H50" i="11"/>
  <c r="AJ49" i="11"/>
  <c r="AH49" i="11"/>
  <c r="AF49" i="11"/>
  <c r="AD49" i="11"/>
  <c r="AB49" i="11"/>
  <c r="Z49" i="11"/>
  <c r="X49" i="11"/>
  <c r="V49" i="11"/>
  <c r="T49" i="11"/>
  <c r="R49" i="11"/>
  <c r="P49" i="11"/>
  <c r="N49" i="11"/>
  <c r="L49" i="11"/>
  <c r="K49" i="11"/>
  <c r="J49" i="11"/>
  <c r="H49" i="11"/>
  <c r="I49" i="11" s="1"/>
  <c r="L48" i="11"/>
  <c r="K48" i="11"/>
  <c r="J48" i="11"/>
  <c r="H48" i="11"/>
  <c r="AJ47" i="11"/>
  <c r="AH47" i="11"/>
  <c r="AF47" i="11"/>
  <c r="AD47" i="11"/>
  <c r="AB47" i="11"/>
  <c r="Z47" i="11"/>
  <c r="X47" i="11"/>
  <c r="V47" i="11"/>
  <c r="T47" i="11"/>
  <c r="R47" i="11"/>
  <c r="P47" i="11"/>
  <c r="N47" i="11"/>
  <c r="L47" i="11"/>
  <c r="K47" i="11"/>
  <c r="J47" i="11"/>
  <c r="H47" i="11"/>
  <c r="I47" i="11" s="1"/>
  <c r="AJ46" i="11"/>
  <c r="AH46" i="11"/>
  <c r="AF46" i="11"/>
  <c r="AD46" i="11"/>
  <c r="AB46" i="11"/>
  <c r="Z46" i="11"/>
  <c r="X46" i="11"/>
  <c r="V46" i="11"/>
  <c r="T46" i="11"/>
  <c r="R46" i="11"/>
  <c r="P46" i="11"/>
  <c r="N46" i="11"/>
  <c r="L46" i="11"/>
  <c r="K46" i="11"/>
  <c r="J46" i="11"/>
  <c r="H46" i="11"/>
  <c r="I46" i="11" s="1"/>
  <c r="AJ45" i="11"/>
  <c r="AH45" i="11"/>
  <c r="AF45" i="11"/>
  <c r="AD45" i="11"/>
  <c r="AB45" i="11"/>
  <c r="Z45" i="11"/>
  <c r="X45" i="11"/>
  <c r="V45" i="11"/>
  <c r="T45" i="11"/>
  <c r="R45" i="11"/>
  <c r="P45" i="11"/>
  <c r="N45" i="11"/>
  <c r="L45" i="11"/>
  <c r="K45" i="11"/>
  <c r="J45" i="11"/>
  <c r="I45" i="11"/>
  <c r="H45" i="11"/>
  <c r="AJ44" i="11"/>
  <c r="AH44" i="11"/>
  <c r="AF44" i="11"/>
  <c r="AD44" i="11"/>
  <c r="AB44" i="11"/>
  <c r="Z44" i="11"/>
  <c r="X44" i="11"/>
  <c r="V44" i="11"/>
  <c r="T44" i="11"/>
  <c r="R44" i="11"/>
  <c r="P44" i="11"/>
  <c r="N44" i="11"/>
  <c r="L44" i="11"/>
  <c r="K44" i="11"/>
  <c r="J44" i="11"/>
  <c r="H44" i="11"/>
  <c r="I44" i="11" s="1"/>
  <c r="AJ43" i="11"/>
  <c r="AH43" i="11"/>
  <c r="AF43" i="11"/>
  <c r="AD43" i="11"/>
  <c r="AB43" i="11"/>
  <c r="Z43" i="11"/>
  <c r="X43" i="11"/>
  <c r="V43" i="11"/>
  <c r="T43" i="11"/>
  <c r="R43" i="11"/>
  <c r="P43" i="11"/>
  <c r="N43" i="11"/>
  <c r="L43" i="11"/>
  <c r="K43" i="11"/>
  <c r="J43" i="11"/>
  <c r="I43" i="11"/>
  <c r="H43" i="11"/>
  <c r="AJ42" i="11"/>
  <c r="AH42" i="11"/>
  <c r="AF42" i="11"/>
  <c r="AD42" i="11"/>
  <c r="AB42" i="11"/>
  <c r="Z42" i="11"/>
  <c r="X42" i="11"/>
  <c r="V42" i="11"/>
  <c r="T42" i="11"/>
  <c r="R42" i="11"/>
  <c r="P42" i="11"/>
  <c r="N42" i="11"/>
  <c r="L42" i="11"/>
  <c r="K42" i="11"/>
  <c r="J42" i="11"/>
  <c r="I42" i="11"/>
  <c r="H42" i="11"/>
  <c r="L41" i="11"/>
  <c r="K41" i="11"/>
  <c r="J41" i="11"/>
  <c r="H41" i="11"/>
  <c r="L40" i="11"/>
  <c r="K40" i="11"/>
  <c r="J40" i="11"/>
  <c r="H40" i="11"/>
  <c r="L39" i="11"/>
  <c r="K39" i="11"/>
  <c r="J39" i="11"/>
  <c r="H39" i="11"/>
  <c r="L38" i="11"/>
  <c r="K38" i="11"/>
  <c r="J38" i="11"/>
  <c r="H38" i="11"/>
  <c r="L37" i="11"/>
  <c r="K37" i="11"/>
  <c r="J37" i="11"/>
  <c r="H37" i="11"/>
  <c r="L36" i="11"/>
  <c r="K36" i="11"/>
  <c r="J36" i="11"/>
  <c r="H36" i="11"/>
  <c r="L35" i="11"/>
  <c r="K35" i="11"/>
  <c r="J35" i="11"/>
  <c r="H35" i="11"/>
  <c r="L34" i="11"/>
  <c r="K34" i="11"/>
  <c r="J34" i="11"/>
  <c r="H34" i="11"/>
  <c r="L33" i="11"/>
  <c r="K33" i="11"/>
  <c r="J33" i="11"/>
  <c r="H33" i="11"/>
  <c r="L32" i="11"/>
  <c r="K32" i="11"/>
  <c r="J32" i="11"/>
  <c r="H32" i="11"/>
  <c r="L31" i="11"/>
  <c r="K31" i="11"/>
  <c r="J31" i="11"/>
  <c r="H31" i="11"/>
  <c r="AJ30" i="11"/>
  <c r="AH30" i="11"/>
  <c r="AF30" i="11"/>
  <c r="AD30" i="11"/>
  <c r="AB30" i="11"/>
  <c r="Z30" i="11"/>
  <c r="X30" i="11"/>
  <c r="V30" i="11"/>
  <c r="T30" i="11"/>
  <c r="R30" i="11"/>
  <c r="P30" i="11"/>
  <c r="N30" i="11"/>
  <c r="L30" i="11"/>
  <c r="K30" i="11"/>
  <c r="J30" i="11"/>
  <c r="I30" i="11"/>
  <c r="H30" i="11"/>
  <c r="AJ29" i="11"/>
  <c r="AH29" i="11"/>
  <c r="AF29" i="11"/>
  <c r="AD29" i="11"/>
  <c r="AB29" i="11"/>
  <c r="Z29" i="11"/>
  <c r="X29" i="11"/>
  <c r="V29" i="11"/>
  <c r="T29" i="11"/>
  <c r="R29" i="11"/>
  <c r="P29" i="11"/>
  <c r="N29" i="11"/>
  <c r="L29" i="11"/>
  <c r="K29" i="11"/>
  <c r="J29" i="11"/>
  <c r="I29" i="11"/>
  <c r="H29" i="11"/>
  <c r="AJ28" i="11"/>
  <c r="AH28" i="11"/>
  <c r="AF28" i="11"/>
  <c r="AD28" i="11"/>
  <c r="AB28" i="11"/>
  <c r="Z28" i="11"/>
  <c r="X28" i="11"/>
  <c r="V28" i="11"/>
  <c r="T28" i="11"/>
  <c r="R28" i="11"/>
  <c r="P28" i="11"/>
  <c r="N28" i="11"/>
  <c r="L28" i="11"/>
  <c r="K28" i="11"/>
  <c r="J28" i="11"/>
  <c r="H28" i="11"/>
  <c r="I28" i="11" s="1"/>
  <c r="AJ27" i="11"/>
  <c r="AH27" i="11"/>
  <c r="AF27" i="11"/>
  <c r="AD27" i="11"/>
  <c r="AB27" i="11"/>
  <c r="Z27" i="11"/>
  <c r="X27" i="11"/>
  <c r="V27" i="11"/>
  <c r="T27" i="11"/>
  <c r="R27" i="11"/>
  <c r="P27" i="11"/>
  <c r="N27" i="11"/>
  <c r="L27" i="11"/>
  <c r="K27" i="11"/>
  <c r="J27" i="11"/>
  <c r="H27" i="11"/>
  <c r="I27" i="11" s="1"/>
  <c r="AJ26" i="11"/>
  <c r="AH26" i="11"/>
  <c r="AF26" i="11"/>
  <c r="AD26" i="11"/>
  <c r="AB26" i="11"/>
  <c r="Z26" i="11"/>
  <c r="X26" i="11"/>
  <c r="V26" i="11"/>
  <c r="T26" i="11"/>
  <c r="R26" i="11"/>
  <c r="P26" i="11"/>
  <c r="N26" i="11"/>
  <c r="L26" i="11"/>
  <c r="K26" i="11"/>
  <c r="J26" i="11"/>
  <c r="I26" i="11"/>
  <c r="H26" i="11"/>
  <c r="AJ25" i="11"/>
  <c r="AH25" i="11"/>
  <c r="AF25" i="11"/>
  <c r="AD25" i="11"/>
  <c r="AB25" i="11"/>
  <c r="Z25" i="11"/>
  <c r="X25" i="11"/>
  <c r="V25" i="11"/>
  <c r="T25" i="11"/>
  <c r="R25" i="11"/>
  <c r="P25" i="11"/>
  <c r="N25" i="11"/>
  <c r="L25" i="11"/>
  <c r="K25" i="11"/>
  <c r="J25" i="11"/>
  <c r="H25" i="11"/>
  <c r="I25" i="11" s="1"/>
  <c r="AJ24" i="11"/>
  <c r="AH24" i="11"/>
  <c r="AF24" i="11"/>
  <c r="AD24" i="11"/>
  <c r="AB24" i="11"/>
  <c r="Z24" i="11"/>
  <c r="X24" i="11"/>
  <c r="V24" i="11"/>
  <c r="T24" i="11"/>
  <c r="R24" i="11"/>
  <c r="P24" i="11"/>
  <c r="N24" i="11"/>
  <c r="L24" i="11"/>
  <c r="K24" i="11"/>
  <c r="J24" i="11"/>
  <c r="I24" i="11"/>
  <c r="H24" i="11"/>
  <c r="AJ23" i="11"/>
  <c r="AH23" i="11"/>
  <c r="AF23" i="11"/>
  <c r="AD23" i="11"/>
  <c r="AB23" i="11"/>
  <c r="Z23" i="11"/>
  <c r="X23" i="11"/>
  <c r="V23" i="11"/>
  <c r="T23" i="11"/>
  <c r="R23" i="11"/>
  <c r="P23" i="11"/>
  <c r="N23" i="11"/>
  <c r="L23" i="11"/>
  <c r="K23" i="11"/>
  <c r="J23" i="11"/>
  <c r="I23" i="11"/>
  <c r="H23" i="11"/>
  <c r="AJ22" i="11"/>
  <c r="AH22" i="11"/>
  <c r="AF22" i="11"/>
  <c r="AD22" i="11"/>
  <c r="AB22" i="11"/>
  <c r="Z22" i="11"/>
  <c r="X22" i="11"/>
  <c r="V22" i="11"/>
  <c r="T22" i="11"/>
  <c r="R22" i="11"/>
  <c r="P22" i="11"/>
  <c r="N22" i="11"/>
  <c r="L22" i="11"/>
  <c r="K22" i="11"/>
  <c r="J22" i="11"/>
  <c r="H22" i="11"/>
  <c r="I22" i="11" s="1"/>
  <c r="AJ21" i="11"/>
  <c r="AH21" i="11"/>
  <c r="AF21" i="11"/>
  <c r="AD21" i="11"/>
  <c r="AB21" i="11"/>
  <c r="Z21" i="11"/>
  <c r="X21" i="11"/>
  <c r="V21" i="11"/>
  <c r="T21" i="11"/>
  <c r="R21" i="11"/>
  <c r="P21" i="11"/>
  <c r="N21" i="11"/>
  <c r="L21" i="11"/>
  <c r="K21" i="11"/>
  <c r="J21" i="11"/>
  <c r="H21" i="11"/>
  <c r="I21" i="11" s="1"/>
  <c r="L20" i="11"/>
  <c r="K20" i="11"/>
  <c r="J20" i="11"/>
  <c r="H20" i="11"/>
  <c r="AJ19" i="11"/>
  <c r="AH19" i="11"/>
  <c r="AF19" i="11"/>
  <c r="AD19" i="11"/>
  <c r="AB19" i="11"/>
  <c r="Z19" i="11"/>
  <c r="X19" i="11"/>
  <c r="V19" i="11"/>
  <c r="T19" i="11"/>
  <c r="R19" i="11"/>
  <c r="P19" i="11"/>
  <c r="N19" i="11"/>
  <c r="L19" i="11"/>
  <c r="K19" i="11"/>
  <c r="J19" i="11"/>
  <c r="I19" i="11"/>
  <c r="H19" i="11"/>
  <c r="AJ18" i="11"/>
  <c r="AH18" i="11"/>
  <c r="AF18" i="11"/>
  <c r="AD18" i="11"/>
  <c r="AB18" i="11"/>
  <c r="Z18" i="11"/>
  <c r="X18" i="11"/>
  <c r="V18" i="11"/>
  <c r="T18" i="11"/>
  <c r="R18" i="11"/>
  <c r="P18" i="11"/>
  <c r="N18" i="11"/>
  <c r="L18" i="11"/>
  <c r="K18" i="11"/>
  <c r="J18" i="11"/>
  <c r="I18" i="11"/>
  <c r="H18" i="11"/>
  <c r="AJ17" i="11"/>
  <c r="AH17" i="11"/>
  <c r="AF17" i="11"/>
  <c r="AD17" i="11"/>
  <c r="AB17" i="11"/>
  <c r="Z17" i="11"/>
  <c r="X17" i="11"/>
  <c r="V17" i="11"/>
  <c r="T17" i="11"/>
  <c r="R17" i="11"/>
  <c r="P17" i="11"/>
  <c r="N17" i="11"/>
  <c r="L17" i="11"/>
  <c r="K17" i="11"/>
  <c r="J17" i="11"/>
  <c r="H17" i="11"/>
  <c r="I17" i="11" s="1"/>
  <c r="AJ16" i="11"/>
  <c r="AH16" i="11"/>
  <c r="AF16" i="11"/>
  <c r="AD16" i="11"/>
  <c r="AB16" i="11"/>
  <c r="Z16" i="11"/>
  <c r="X16" i="11"/>
  <c r="V16" i="11"/>
  <c r="T16" i="11"/>
  <c r="R16" i="11"/>
  <c r="P16" i="11"/>
  <c r="N16" i="11"/>
  <c r="L16" i="11"/>
  <c r="K16" i="11"/>
  <c r="J16" i="11"/>
  <c r="H16" i="11"/>
  <c r="I16" i="11" s="1"/>
  <c r="AJ15" i="11"/>
  <c r="AH15" i="11"/>
  <c r="AF15" i="11"/>
  <c r="AD15" i="11"/>
  <c r="AB15" i="11"/>
  <c r="Z15" i="11"/>
  <c r="X15" i="11"/>
  <c r="V15" i="11"/>
  <c r="T15" i="11"/>
  <c r="R15" i="11"/>
  <c r="P15" i="11"/>
  <c r="N15" i="11"/>
  <c r="L15" i="11"/>
  <c r="K15" i="11"/>
  <c r="J15" i="11"/>
  <c r="I15" i="11"/>
  <c r="H15" i="11"/>
  <c r="AJ14" i="11"/>
  <c r="AH14" i="11"/>
  <c r="AF14" i="11"/>
  <c r="AD14" i="11"/>
  <c r="AB14" i="11"/>
  <c r="Z14" i="11"/>
  <c r="X14" i="11"/>
  <c r="V14" i="11"/>
  <c r="T14" i="11"/>
  <c r="R14" i="11"/>
  <c r="P14" i="11"/>
  <c r="N14" i="11"/>
  <c r="L14" i="11"/>
  <c r="K14" i="11"/>
  <c r="J14" i="11"/>
  <c r="H14" i="11"/>
  <c r="I14" i="11" s="1"/>
  <c r="AJ13" i="11"/>
  <c r="AH13" i="11"/>
  <c r="AF13" i="11"/>
  <c r="AD13" i="11"/>
  <c r="AB13" i="11"/>
  <c r="Z13" i="11"/>
  <c r="X13" i="11"/>
  <c r="V13" i="11"/>
  <c r="T13" i="11"/>
  <c r="R13" i="11"/>
  <c r="P13" i="11"/>
  <c r="N13" i="11"/>
  <c r="L13" i="11"/>
  <c r="K13" i="11"/>
  <c r="J13" i="11"/>
  <c r="I13" i="11"/>
  <c r="H13" i="11"/>
  <c r="L12" i="11"/>
  <c r="J12" i="11"/>
  <c r="H12" i="11"/>
  <c r="L11" i="11"/>
  <c r="K11" i="11"/>
  <c r="J11" i="11"/>
  <c r="H11" i="11"/>
  <c r="K10" i="11"/>
  <c r="J10" i="11"/>
  <c r="H10" i="11"/>
  <c r="L61" i="10"/>
  <c r="K61" i="10"/>
  <c r="J61" i="10"/>
  <c r="H61" i="10"/>
  <c r="L60" i="10"/>
  <c r="K60" i="10"/>
  <c r="J60" i="10"/>
  <c r="H60" i="10"/>
  <c r="L59" i="10"/>
  <c r="J59" i="10"/>
  <c r="H59" i="10"/>
  <c r="L58" i="10"/>
  <c r="J58" i="10"/>
  <c r="H58" i="10"/>
  <c r="L57" i="10"/>
  <c r="K57" i="10"/>
  <c r="J57" i="10"/>
  <c r="H57" i="10"/>
  <c r="L56" i="10"/>
  <c r="K56" i="10"/>
  <c r="J56" i="10"/>
  <c r="H56" i="10"/>
  <c r="AJ55" i="10"/>
  <c r="AH55" i="10"/>
  <c r="AF55" i="10"/>
  <c r="AD55" i="10"/>
  <c r="AB55" i="10"/>
  <c r="Z55" i="10"/>
  <c r="X55" i="10"/>
  <c r="V55" i="10"/>
  <c r="T55" i="10"/>
  <c r="R55" i="10"/>
  <c r="P55" i="10"/>
  <c r="N55" i="10"/>
  <c r="L55" i="10"/>
  <c r="K55" i="10"/>
  <c r="J55" i="10"/>
  <c r="H55" i="10"/>
  <c r="I55" i="10" s="1"/>
  <c r="AJ54" i="10"/>
  <c r="AH54" i="10"/>
  <c r="AF54" i="10"/>
  <c r="AD54" i="10"/>
  <c r="AB54" i="10"/>
  <c r="Z54" i="10"/>
  <c r="X54" i="10"/>
  <c r="V54" i="10"/>
  <c r="T54" i="10"/>
  <c r="R54" i="10"/>
  <c r="P54" i="10"/>
  <c r="N54" i="10"/>
  <c r="L54" i="10"/>
  <c r="K54" i="10"/>
  <c r="J54" i="10"/>
  <c r="I54" i="10"/>
  <c r="H54" i="10"/>
  <c r="AJ53" i="10"/>
  <c r="AH53" i="10"/>
  <c r="AF53" i="10"/>
  <c r="AD53" i="10"/>
  <c r="AB53" i="10"/>
  <c r="Z53" i="10"/>
  <c r="X53" i="10"/>
  <c r="V53" i="10"/>
  <c r="T53" i="10"/>
  <c r="R53" i="10"/>
  <c r="P53" i="10"/>
  <c r="N53" i="10"/>
  <c r="L53" i="10"/>
  <c r="K53" i="10"/>
  <c r="J53" i="10"/>
  <c r="I53" i="10"/>
  <c r="H53" i="10"/>
  <c r="AJ52" i="10"/>
  <c r="AH52" i="10"/>
  <c r="AF52" i="10"/>
  <c r="AD52" i="10"/>
  <c r="AB52" i="10"/>
  <c r="Z52" i="10"/>
  <c r="X52" i="10"/>
  <c r="V52" i="10"/>
  <c r="T52" i="10"/>
  <c r="R52" i="10"/>
  <c r="P52" i="10"/>
  <c r="N52" i="10"/>
  <c r="L52" i="10"/>
  <c r="K52" i="10"/>
  <c r="J52" i="10"/>
  <c r="H52" i="10"/>
  <c r="I52" i="10" s="1"/>
  <c r="AJ51" i="10"/>
  <c r="AH51" i="10"/>
  <c r="AF51" i="10"/>
  <c r="AD51" i="10"/>
  <c r="AB51" i="10"/>
  <c r="Z51" i="10"/>
  <c r="X51" i="10"/>
  <c r="V51" i="10"/>
  <c r="T51" i="10"/>
  <c r="R51" i="10"/>
  <c r="P51" i="10"/>
  <c r="N51" i="10"/>
  <c r="L51" i="10"/>
  <c r="K51" i="10"/>
  <c r="J51" i="10"/>
  <c r="H51" i="10"/>
  <c r="I51" i="10" s="1"/>
  <c r="AJ50" i="10"/>
  <c r="AH50" i="10"/>
  <c r="AF50" i="10"/>
  <c r="AD50" i="10"/>
  <c r="AB50" i="10"/>
  <c r="Z50" i="10"/>
  <c r="X50" i="10"/>
  <c r="V50" i="10"/>
  <c r="T50" i="10"/>
  <c r="R50" i="10"/>
  <c r="P50" i="10"/>
  <c r="N50" i="10"/>
  <c r="L50" i="10"/>
  <c r="K50" i="10"/>
  <c r="J50" i="10"/>
  <c r="I50" i="10"/>
  <c r="H50" i="10"/>
  <c r="AJ49" i="10"/>
  <c r="AH49" i="10"/>
  <c r="AF49" i="10"/>
  <c r="AD49" i="10"/>
  <c r="AB49" i="10"/>
  <c r="Z49" i="10"/>
  <c r="X49" i="10"/>
  <c r="V49" i="10"/>
  <c r="T49" i="10"/>
  <c r="R49" i="10"/>
  <c r="P49" i="10"/>
  <c r="N49" i="10"/>
  <c r="L49" i="10"/>
  <c r="K49" i="10"/>
  <c r="J49" i="10"/>
  <c r="H49" i="10"/>
  <c r="I49" i="10" s="1"/>
  <c r="L48" i="10"/>
  <c r="K48" i="10"/>
  <c r="J48" i="10"/>
  <c r="H48" i="10"/>
  <c r="AJ47" i="10"/>
  <c r="AH47" i="10"/>
  <c r="AF47" i="10"/>
  <c r="AD47" i="10"/>
  <c r="AB47" i="10"/>
  <c r="Z47" i="10"/>
  <c r="X47" i="10"/>
  <c r="V47" i="10"/>
  <c r="T47" i="10"/>
  <c r="R47" i="10"/>
  <c r="P47" i="10"/>
  <c r="N47" i="10"/>
  <c r="L47" i="10"/>
  <c r="K47" i="10"/>
  <c r="J47" i="10"/>
  <c r="H47" i="10"/>
  <c r="I47" i="10" s="1"/>
  <c r="AJ46" i="10"/>
  <c r="AH46" i="10"/>
  <c r="AF46" i="10"/>
  <c r="AD46" i="10"/>
  <c r="AB46" i="10"/>
  <c r="Z46" i="10"/>
  <c r="X46" i="10"/>
  <c r="V46" i="10"/>
  <c r="T46" i="10"/>
  <c r="R46" i="10"/>
  <c r="P46" i="10"/>
  <c r="N46" i="10"/>
  <c r="L46" i="10"/>
  <c r="K46" i="10"/>
  <c r="J46" i="10"/>
  <c r="H46" i="10"/>
  <c r="I46" i="10" s="1"/>
  <c r="AJ45" i="10"/>
  <c r="AH45" i="10"/>
  <c r="AF45" i="10"/>
  <c r="AD45" i="10"/>
  <c r="AB45" i="10"/>
  <c r="Z45" i="10"/>
  <c r="X45" i="10"/>
  <c r="V45" i="10"/>
  <c r="T45" i="10"/>
  <c r="R45" i="10"/>
  <c r="P45" i="10"/>
  <c r="N45" i="10"/>
  <c r="L45" i="10"/>
  <c r="K45" i="10"/>
  <c r="J45" i="10"/>
  <c r="I45" i="10"/>
  <c r="H45" i="10"/>
  <c r="AJ44" i="10"/>
  <c r="AH44" i="10"/>
  <c r="AF44" i="10"/>
  <c r="AD44" i="10"/>
  <c r="AB44" i="10"/>
  <c r="Z44" i="10"/>
  <c r="X44" i="10"/>
  <c r="V44" i="10"/>
  <c r="T44" i="10"/>
  <c r="R44" i="10"/>
  <c r="P44" i="10"/>
  <c r="N44" i="10"/>
  <c r="L44" i="10"/>
  <c r="K44" i="10"/>
  <c r="J44" i="10"/>
  <c r="H44" i="10"/>
  <c r="I44" i="10" s="1"/>
  <c r="AJ43" i="10"/>
  <c r="AH43" i="10"/>
  <c r="AF43" i="10"/>
  <c r="AD43" i="10"/>
  <c r="AB43" i="10"/>
  <c r="Z43" i="10"/>
  <c r="X43" i="10"/>
  <c r="V43" i="10"/>
  <c r="T43" i="10"/>
  <c r="R43" i="10"/>
  <c r="P43" i="10"/>
  <c r="N43" i="10"/>
  <c r="L43" i="10"/>
  <c r="K43" i="10"/>
  <c r="J43" i="10"/>
  <c r="I43" i="10"/>
  <c r="H43" i="10"/>
  <c r="AJ42" i="10"/>
  <c r="AH42" i="10"/>
  <c r="AF42" i="10"/>
  <c r="AD42" i="10"/>
  <c r="AB42" i="10"/>
  <c r="Z42" i="10"/>
  <c r="X42" i="10"/>
  <c r="V42" i="10"/>
  <c r="T42" i="10"/>
  <c r="R42" i="10"/>
  <c r="P42" i="10"/>
  <c r="N42" i="10"/>
  <c r="L42" i="10"/>
  <c r="K42" i="10"/>
  <c r="J42" i="10"/>
  <c r="I42" i="10"/>
  <c r="H42" i="10"/>
  <c r="L41" i="10"/>
  <c r="K41" i="10"/>
  <c r="J41" i="10"/>
  <c r="H41" i="10"/>
  <c r="L40" i="10"/>
  <c r="K40" i="10"/>
  <c r="J40" i="10"/>
  <c r="H40" i="10"/>
  <c r="L39" i="10"/>
  <c r="K39" i="10"/>
  <c r="J39" i="10"/>
  <c r="H39" i="10"/>
  <c r="L38" i="10"/>
  <c r="K38" i="10"/>
  <c r="J38" i="10"/>
  <c r="H38" i="10"/>
  <c r="L37" i="10"/>
  <c r="K37" i="10"/>
  <c r="J37" i="10"/>
  <c r="H37" i="10"/>
  <c r="L36" i="10"/>
  <c r="K36" i="10"/>
  <c r="J36" i="10"/>
  <c r="H36" i="10"/>
  <c r="L35" i="10"/>
  <c r="K35" i="10"/>
  <c r="J35" i="10"/>
  <c r="H35" i="10"/>
  <c r="L34" i="10"/>
  <c r="K34" i="10"/>
  <c r="J34" i="10"/>
  <c r="H34" i="10"/>
  <c r="L33" i="10"/>
  <c r="K33" i="10"/>
  <c r="J33" i="10"/>
  <c r="H33" i="10"/>
  <c r="L32" i="10"/>
  <c r="K32" i="10"/>
  <c r="J32" i="10"/>
  <c r="H32" i="10"/>
  <c r="L31" i="10"/>
  <c r="K31" i="10"/>
  <c r="J31" i="10"/>
  <c r="H31" i="10"/>
  <c r="AJ30" i="10"/>
  <c r="AH30" i="10"/>
  <c r="AF30" i="10"/>
  <c r="AD30" i="10"/>
  <c r="AB30" i="10"/>
  <c r="Z30" i="10"/>
  <c r="X30" i="10"/>
  <c r="V30" i="10"/>
  <c r="T30" i="10"/>
  <c r="R30" i="10"/>
  <c r="P30" i="10"/>
  <c r="N30" i="10"/>
  <c r="L30" i="10"/>
  <c r="K30" i="10"/>
  <c r="J30" i="10"/>
  <c r="I30" i="10"/>
  <c r="H30" i="10"/>
  <c r="AJ29" i="10"/>
  <c r="AH29" i="10"/>
  <c r="AF29" i="10"/>
  <c r="AD29" i="10"/>
  <c r="AB29" i="10"/>
  <c r="Z29" i="10"/>
  <c r="X29" i="10"/>
  <c r="V29" i="10"/>
  <c r="T29" i="10"/>
  <c r="R29" i="10"/>
  <c r="P29" i="10"/>
  <c r="N29" i="10"/>
  <c r="L29" i="10"/>
  <c r="K29" i="10"/>
  <c r="J29" i="10"/>
  <c r="I29" i="10"/>
  <c r="H29" i="10"/>
  <c r="AJ28" i="10"/>
  <c r="AH28" i="10"/>
  <c r="AF28" i="10"/>
  <c r="AD28" i="10"/>
  <c r="AB28" i="10"/>
  <c r="Z28" i="10"/>
  <c r="X28" i="10"/>
  <c r="V28" i="10"/>
  <c r="T28" i="10"/>
  <c r="R28" i="10"/>
  <c r="P28" i="10"/>
  <c r="N28" i="10"/>
  <c r="L28" i="10"/>
  <c r="K28" i="10"/>
  <c r="J28" i="10"/>
  <c r="H28" i="10"/>
  <c r="I28" i="10" s="1"/>
  <c r="AJ27" i="10"/>
  <c r="AH27" i="10"/>
  <c r="AF27" i="10"/>
  <c r="AD27" i="10"/>
  <c r="AB27" i="10"/>
  <c r="Z27" i="10"/>
  <c r="X27" i="10"/>
  <c r="V27" i="10"/>
  <c r="T27" i="10"/>
  <c r="R27" i="10"/>
  <c r="P27" i="10"/>
  <c r="N27" i="10"/>
  <c r="L27" i="10"/>
  <c r="K27" i="10"/>
  <c r="J27" i="10"/>
  <c r="H27" i="10"/>
  <c r="I27" i="10" s="1"/>
  <c r="AJ26" i="10"/>
  <c r="AH26" i="10"/>
  <c r="AF26" i="10"/>
  <c r="AD26" i="10"/>
  <c r="AB26" i="10"/>
  <c r="Z26" i="10"/>
  <c r="X26" i="10"/>
  <c r="V26" i="10"/>
  <c r="T26" i="10"/>
  <c r="R26" i="10"/>
  <c r="P26" i="10"/>
  <c r="N26" i="10"/>
  <c r="L26" i="10"/>
  <c r="K26" i="10"/>
  <c r="J26" i="10"/>
  <c r="I26" i="10"/>
  <c r="H26" i="10"/>
  <c r="AJ25" i="10"/>
  <c r="AH25" i="10"/>
  <c r="AF25" i="10"/>
  <c r="AD25" i="10"/>
  <c r="AB25" i="10"/>
  <c r="Z25" i="10"/>
  <c r="X25" i="10"/>
  <c r="V25" i="10"/>
  <c r="T25" i="10"/>
  <c r="R25" i="10"/>
  <c r="P25" i="10"/>
  <c r="N25" i="10"/>
  <c r="L25" i="10"/>
  <c r="K25" i="10"/>
  <c r="J25" i="10"/>
  <c r="H25" i="10"/>
  <c r="I25" i="10" s="1"/>
  <c r="AJ24" i="10"/>
  <c r="AH24" i="10"/>
  <c r="AF24" i="10"/>
  <c r="AD24" i="10"/>
  <c r="AB24" i="10"/>
  <c r="Z24" i="10"/>
  <c r="X24" i="10"/>
  <c r="V24" i="10"/>
  <c r="T24" i="10"/>
  <c r="R24" i="10"/>
  <c r="P24" i="10"/>
  <c r="N24" i="10"/>
  <c r="L24" i="10"/>
  <c r="K24" i="10"/>
  <c r="J24" i="10"/>
  <c r="I24" i="10"/>
  <c r="H24" i="10"/>
  <c r="AJ23" i="10"/>
  <c r="AH23" i="10"/>
  <c r="AF23" i="10"/>
  <c r="AD23" i="10"/>
  <c r="AB23" i="10"/>
  <c r="Z23" i="10"/>
  <c r="X23" i="10"/>
  <c r="V23" i="10"/>
  <c r="T23" i="10"/>
  <c r="R23" i="10"/>
  <c r="P23" i="10"/>
  <c r="N23" i="10"/>
  <c r="L23" i="10"/>
  <c r="K23" i="10"/>
  <c r="J23" i="10"/>
  <c r="I23" i="10"/>
  <c r="H23" i="10"/>
  <c r="AJ22" i="10"/>
  <c r="AH22" i="10"/>
  <c r="AF22" i="10"/>
  <c r="AD22" i="10"/>
  <c r="AB22" i="10"/>
  <c r="Z22" i="10"/>
  <c r="X22" i="10"/>
  <c r="V22" i="10"/>
  <c r="T22" i="10"/>
  <c r="R22" i="10"/>
  <c r="P22" i="10"/>
  <c r="N22" i="10"/>
  <c r="L22" i="10"/>
  <c r="K22" i="10"/>
  <c r="J22" i="10"/>
  <c r="H22" i="10"/>
  <c r="I22" i="10" s="1"/>
  <c r="AJ21" i="10"/>
  <c r="AH21" i="10"/>
  <c r="AF21" i="10"/>
  <c r="AD21" i="10"/>
  <c r="AB21" i="10"/>
  <c r="Z21" i="10"/>
  <c r="X21" i="10"/>
  <c r="V21" i="10"/>
  <c r="T21" i="10"/>
  <c r="R21" i="10"/>
  <c r="P21" i="10"/>
  <c r="N21" i="10"/>
  <c r="L21" i="10"/>
  <c r="K21" i="10"/>
  <c r="J21" i="10"/>
  <c r="H21" i="10"/>
  <c r="I21" i="10" s="1"/>
  <c r="L20" i="10"/>
  <c r="K20" i="10"/>
  <c r="J20" i="10"/>
  <c r="H20" i="10"/>
  <c r="AJ19" i="10"/>
  <c r="AH19" i="10"/>
  <c r="AF19" i="10"/>
  <c r="AD19" i="10"/>
  <c r="AB19" i="10"/>
  <c r="Z19" i="10"/>
  <c r="X19" i="10"/>
  <c r="V19" i="10"/>
  <c r="T19" i="10"/>
  <c r="R19" i="10"/>
  <c r="P19" i="10"/>
  <c r="N19" i="10"/>
  <c r="L19" i="10"/>
  <c r="K19" i="10"/>
  <c r="J19" i="10"/>
  <c r="I19" i="10"/>
  <c r="H19" i="10"/>
  <c r="AJ18" i="10"/>
  <c r="AH18" i="10"/>
  <c r="AF18" i="10"/>
  <c r="AD18" i="10"/>
  <c r="AB18" i="10"/>
  <c r="Z18" i="10"/>
  <c r="X18" i="10"/>
  <c r="V18" i="10"/>
  <c r="T18" i="10"/>
  <c r="R18" i="10"/>
  <c r="P18" i="10"/>
  <c r="N18" i="10"/>
  <c r="L18" i="10"/>
  <c r="K18" i="10"/>
  <c r="J18" i="10"/>
  <c r="I18" i="10"/>
  <c r="H18" i="10"/>
  <c r="AJ17" i="10"/>
  <c r="AH17" i="10"/>
  <c r="AF17" i="10"/>
  <c r="AD17" i="10"/>
  <c r="AB17" i="10"/>
  <c r="Z17" i="10"/>
  <c r="X17" i="10"/>
  <c r="V17" i="10"/>
  <c r="T17" i="10"/>
  <c r="R17" i="10"/>
  <c r="P17" i="10"/>
  <c r="N17" i="10"/>
  <c r="L17" i="10"/>
  <c r="K17" i="10"/>
  <c r="J17" i="10"/>
  <c r="H17" i="10"/>
  <c r="I17" i="10" s="1"/>
  <c r="AJ16" i="10"/>
  <c r="AH16" i="10"/>
  <c r="AF16" i="10"/>
  <c r="AD16" i="10"/>
  <c r="AB16" i="10"/>
  <c r="Z16" i="10"/>
  <c r="X16" i="10"/>
  <c r="V16" i="10"/>
  <c r="T16" i="10"/>
  <c r="R16" i="10"/>
  <c r="P16" i="10"/>
  <c r="N16" i="10"/>
  <c r="L16" i="10"/>
  <c r="K16" i="10"/>
  <c r="J16" i="10"/>
  <c r="H16" i="10"/>
  <c r="I16" i="10" s="1"/>
  <c r="AJ15" i="10"/>
  <c r="AH15" i="10"/>
  <c r="AF15" i="10"/>
  <c r="AD15" i="10"/>
  <c r="AB15" i="10"/>
  <c r="Z15" i="10"/>
  <c r="X15" i="10"/>
  <c r="V15" i="10"/>
  <c r="T15" i="10"/>
  <c r="R15" i="10"/>
  <c r="P15" i="10"/>
  <c r="N15" i="10"/>
  <c r="L15" i="10"/>
  <c r="K15" i="10"/>
  <c r="J15" i="10"/>
  <c r="I15" i="10"/>
  <c r="H15" i="10"/>
  <c r="AJ14" i="10"/>
  <c r="AH14" i="10"/>
  <c r="AF14" i="10"/>
  <c r="AD14" i="10"/>
  <c r="AB14" i="10"/>
  <c r="Z14" i="10"/>
  <c r="X14" i="10"/>
  <c r="V14" i="10"/>
  <c r="T14" i="10"/>
  <c r="R14" i="10"/>
  <c r="P14" i="10"/>
  <c r="N14" i="10"/>
  <c r="L14" i="10"/>
  <c r="K14" i="10"/>
  <c r="J14" i="10"/>
  <c r="H14" i="10"/>
  <c r="I14" i="10" s="1"/>
  <c r="AJ13" i="10"/>
  <c r="AH13" i="10"/>
  <c r="AF13" i="10"/>
  <c r="AD13" i="10"/>
  <c r="AB13" i="10"/>
  <c r="Z13" i="10"/>
  <c r="X13" i="10"/>
  <c r="V13" i="10"/>
  <c r="T13" i="10"/>
  <c r="R13" i="10"/>
  <c r="P13" i="10"/>
  <c r="N13" i="10"/>
  <c r="L13" i="10"/>
  <c r="K13" i="10"/>
  <c r="J13" i="10"/>
  <c r="I13" i="10"/>
  <c r="H13" i="10"/>
  <c r="L12" i="10"/>
  <c r="J12" i="10"/>
  <c r="H12" i="10"/>
  <c r="L11" i="10"/>
  <c r="K11" i="10"/>
  <c r="J11" i="10"/>
  <c r="H11" i="10"/>
  <c r="K10" i="10"/>
  <c r="J10" i="10"/>
  <c r="H10" i="10"/>
  <c r="L61" i="9"/>
  <c r="K61" i="9"/>
  <c r="J61" i="9"/>
  <c r="H61" i="9"/>
  <c r="L60" i="9"/>
  <c r="K60" i="9"/>
  <c r="J60" i="9"/>
  <c r="H60" i="9"/>
  <c r="L59" i="9"/>
  <c r="J59" i="9"/>
  <c r="H59" i="9"/>
  <c r="L58" i="9"/>
  <c r="J58" i="9"/>
  <c r="H58" i="9"/>
  <c r="L57" i="9"/>
  <c r="K57" i="9"/>
  <c r="J57" i="9"/>
  <c r="H57" i="9"/>
  <c r="L56" i="9"/>
  <c r="K56" i="9"/>
  <c r="J56" i="9"/>
  <c r="H56" i="9"/>
  <c r="AJ55" i="9"/>
  <c r="AH55" i="9"/>
  <c r="AF55" i="9"/>
  <c r="AD55" i="9"/>
  <c r="AB55" i="9"/>
  <c r="Z55" i="9"/>
  <c r="X55" i="9"/>
  <c r="V55" i="9"/>
  <c r="T55" i="9"/>
  <c r="R55" i="9"/>
  <c r="P55" i="9"/>
  <c r="N55" i="9"/>
  <c r="L55" i="9"/>
  <c r="K55" i="9"/>
  <c r="J55" i="9"/>
  <c r="I55" i="9"/>
  <c r="H55" i="9"/>
  <c r="AJ54" i="9"/>
  <c r="AH54" i="9"/>
  <c r="AF54" i="9"/>
  <c r="AD54" i="9"/>
  <c r="AB54" i="9"/>
  <c r="Z54" i="9"/>
  <c r="X54" i="9"/>
  <c r="V54" i="9"/>
  <c r="T54" i="9"/>
  <c r="R54" i="9"/>
  <c r="P54" i="9"/>
  <c r="N54" i="9"/>
  <c r="L54" i="9"/>
  <c r="K54" i="9"/>
  <c r="J54" i="9"/>
  <c r="I54" i="9"/>
  <c r="H54" i="9"/>
  <c r="AJ53" i="9"/>
  <c r="AH53" i="9"/>
  <c r="AF53" i="9"/>
  <c r="AD53" i="9"/>
  <c r="AB53" i="9"/>
  <c r="Z53" i="9"/>
  <c r="X53" i="9"/>
  <c r="V53" i="9"/>
  <c r="T53" i="9"/>
  <c r="R53" i="9"/>
  <c r="P53" i="9"/>
  <c r="N53" i="9"/>
  <c r="L53" i="9"/>
  <c r="K53" i="9"/>
  <c r="J53" i="9"/>
  <c r="I53" i="9"/>
  <c r="H53" i="9"/>
  <c r="AJ52" i="9"/>
  <c r="AH52" i="9"/>
  <c r="AF52" i="9"/>
  <c r="AD52" i="9"/>
  <c r="AB52" i="9"/>
  <c r="Z52" i="9"/>
  <c r="X52" i="9"/>
  <c r="V52" i="9"/>
  <c r="T52" i="9"/>
  <c r="R52" i="9"/>
  <c r="P52" i="9"/>
  <c r="N52" i="9"/>
  <c r="L52" i="9"/>
  <c r="K52" i="9"/>
  <c r="J52" i="9"/>
  <c r="H52" i="9"/>
  <c r="I52" i="9" s="1"/>
  <c r="AJ51" i="9"/>
  <c r="AH51" i="9"/>
  <c r="AF51" i="9"/>
  <c r="AD51" i="9"/>
  <c r="AB51" i="9"/>
  <c r="Z51" i="9"/>
  <c r="X51" i="9"/>
  <c r="V51" i="9"/>
  <c r="T51" i="9"/>
  <c r="R51" i="9"/>
  <c r="P51" i="9"/>
  <c r="N51" i="9"/>
  <c r="L51" i="9"/>
  <c r="K51" i="9"/>
  <c r="J51" i="9"/>
  <c r="H51" i="9"/>
  <c r="I51" i="9" s="1"/>
  <c r="AJ50" i="9"/>
  <c r="AH50" i="9"/>
  <c r="AF50" i="9"/>
  <c r="AD50" i="9"/>
  <c r="AB50" i="9"/>
  <c r="Z50" i="9"/>
  <c r="X50" i="9"/>
  <c r="V50" i="9"/>
  <c r="T50" i="9"/>
  <c r="R50" i="9"/>
  <c r="P50" i="9"/>
  <c r="N50" i="9"/>
  <c r="L50" i="9"/>
  <c r="K50" i="9"/>
  <c r="J50" i="9"/>
  <c r="I50" i="9"/>
  <c r="H50" i="9"/>
  <c r="AJ49" i="9"/>
  <c r="AH49" i="9"/>
  <c r="AF49" i="9"/>
  <c r="AD49" i="9"/>
  <c r="AB49" i="9"/>
  <c r="Z49" i="9"/>
  <c r="X49" i="9"/>
  <c r="V49" i="9"/>
  <c r="T49" i="9"/>
  <c r="R49" i="9"/>
  <c r="P49" i="9"/>
  <c r="N49" i="9"/>
  <c r="L49" i="9"/>
  <c r="K49" i="9"/>
  <c r="J49" i="9"/>
  <c r="H49" i="9"/>
  <c r="I49" i="9" s="1"/>
  <c r="L48" i="9"/>
  <c r="K48" i="9"/>
  <c r="J48" i="9"/>
  <c r="H48" i="9"/>
  <c r="AJ47" i="9"/>
  <c r="AH47" i="9"/>
  <c r="AF47" i="9"/>
  <c r="AD47" i="9"/>
  <c r="AB47" i="9"/>
  <c r="Z47" i="9"/>
  <c r="X47" i="9"/>
  <c r="V47" i="9"/>
  <c r="T47" i="9"/>
  <c r="R47" i="9"/>
  <c r="P47" i="9"/>
  <c r="N47" i="9"/>
  <c r="L47" i="9"/>
  <c r="K47" i="9"/>
  <c r="J47" i="9"/>
  <c r="H47" i="9"/>
  <c r="I47" i="9" s="1"/>
  <c r="AJ46" i="9"/>
  <c r="AH46" i="9"/>
  <c r="AF46" i="9"/>
  <c r="AD46" i="9"/>
  <c r="AB46" i="9"/>
  <c r="Z46" i="9"/>
  <c r="X46" i="9"/>
  <c r="V46" i="9"/>
  <c r="T46" i="9"/>
  <c r="R46" i="9"/>
  <c r="P46" i="9"/>
  <c r="N46" i="9"/>
  <c r="L46" i="9"/>
  <c r="K46" i="9"/>
  <c r="J46" i="9"/>
  <c r="H46" i="9"/>
  <c r="I46" i="9" s="1"/>
  <c r="AJ45" i="9"/>
  <c r="AH45" i="9"/>
  <c r="AF45" i="9"/>
  <c r="AD45" i="9"/>
  <c r="AB45" i="9"/>
  <c r="Z45" i="9"/>
  <c r="X45" i="9"/>
  <c r="V45" i="9"/>
  <c r="T45" i="9"/>
  <c r="R45" i="9"/>
  <c r="P45" i="9"/>
  <c r="N45" i="9"/>
  <c r="L45" i="9"/>
  <c r="K45" i="9"/>
  <c r="J45" i="9"/>
  <c r="H45" i="9"/>
  <c r="I45" i="9" s="1"/>
  <c r="AJ44" i="9"/>
  <c r="AH44" i="9"/>
  <c r="AF44" i="9"/>
  <c r="AD44" i="9"/>
  <c r="AB44" i="9"/>
  <c r="Z44" i="9"/>
  <c r="X44" i="9"/>
  <c r="V44" i="9"/>
  <c r="T44" i="9"/>
  <c r="R44" i="9"/>
  <c r="P44" i="9"/>
  <c r="N44" i="9"/>
  <c r="L44" i="9"/>
  <c r="K44" i="9"/>
  <c r="J44" i="9"/>
  <c r="H44" i="9"/>
  <c r="I44" i="9" s="1"/>
  <c r="AJ43" i="9"/>
  <c r="AH43" i="9"/>
  <c r="AF43" i="9"/>
  <c r="AD43" i="9"/>
  <c r="AB43" i="9"/>
  <c r="Z43" i="9"/>
  <c r="X43" i="9"/>
  <c r="V43" i="9"/>
  <c r="T43" i="9"/>
  <c r="R43" i="9"/>
  <c r="P43" i="9"/>
  <c r="N43" i="9"/>
  <c r="L43" i="9"/>
  <c r="K43" i="9"/>
  <c r="J43" i="9"/>
  <c r="I43" i="9"/>
  <c r="H43" i="9"/>
  <c r="AJ42" i="9"/>
  <c r="AH42" i="9"/>
  <c r="AF42" i="9"/>
  <c r="AD42" i="9"/>
  <c r="AB42" i="9"/>
  <c r="Z42" i="9"/>
  <c r="X42" i="9"/>
  <c r="V42" i="9"/>
  <c r="T42" i="9"/>
  <c r="R42" i="9"/>
  <c r="P42" i="9"/>
  <c r="N42" i="9"/>
  <c r="L42" i="9"/>
  <c r="K42" i="9"/>
  <c r="J42" i="9"/>
  <c r="I42" i="9"/>
  <c r="H42" i="9"/>
  <c r="L41" i="9"/>
  <c r="K41" i="9"/>
  <c r="J41" i="9"/>
  <c r="H41" i="9"/>
  <c r="L40" i="9"/>
  <c r="K40" i="9"/>
  <c r="J40" i="9"/>
  <c r="H40" i="9"/>
  <c r="L39" i="9"/>
  <c r="K39" i="9"/>
  <c r="J39" i="9"/>
  <c r="H39" i="9"/>
  <c r="L38" i="9"/>
  <c r="K38" i="9"/>
  <c r="J38" i="9"/>
  <c r="H38" i="9"/>
  <c r="L37" i="9"/>
  <c r="K37" i="9"/>
  <c r="J37" i="9"/>
  <c r="H37" i="9"/>
  <c r="L36" i="9"/>
  <c r="K36" i="9"/>
  <c r="J36" i="9"/>
  <c r="H36" i="9"/>
  <c r="L35" i="9"/>
  <c r="K35" i="9"/>
  <c r="J35" i="9"/>
  <c r="H35" i="9"/>
  <c r="L34" i="9"/>
  <c r="K34" i="9"/>
  <c r="J34" i="9"/>
  <c r="H34" i="9"/>
  <c r="L33" i="9"/>
  <c r="K33" i="9"/>
  <c r="J33" i="9"/>
  <c r="H33" i="9"/>
  <c r="L32" i="9"/>
  <c r="K32" i="9"/>
  <c r="J32" i="9"/>
  <c r="H32" i="9"/>
  <c r="L31" i="9"/>
  <c r="K31" i="9"/>
  <c r="J31" i="9"/>
  <c r="H31" i="9"/>
  <c r="AJ30" i="9"/>
  <c r="AH30" i="9"/>
  <c r="AF30" i="9"/>
  <c r="AD30" i="9"/>
  <c r="AB30" i="9"/>
  <c r="Z30" i="9"/>
  <c r="X30" i="9"/>
  <c r="V30" i="9"/>
  <c r="T30" i="9"/>
  <c r="R30" i="9"/>
  <c r="P30" i="9"/>
  <c r="N30" i="9"/>
  <c r="L30" i="9"/>
  <c r="K30" i="9"/>
  <c r="J30" i="9"/>
  <c r="I30" i="9"/>
  <c r="H30" i="9"/>
  <c r="AJ29" i="9"/>
  <c r="AH29" i="9"/>
  <c r="AF29" i="9"/>
  <c r="AD29" i="9"/>
  <c r="AB29" i="9"/>
  <c r="Z29" i="9"/>
  <c r="X29" i="9"/>
  <c r="V29" i="9"/>
  <c r="T29" i="9"/>
  <c r="R29" i="9"/>
  <c r="P29" i="9"/>
  <c r="N29" i="9"/>
  <c r="L29" i="9"/>
  <c r="K29" i="9"/>
  <c r="J29" i="9"/>
  <c r="I29" i="9"/>
  <c r="H29" i="9"/>
  <c r="AJ28" i="9"/>
  <c r="AH28" i="9"/>
  <c r="AF28" i="9"/>
  <c r="AD28" i="9"/>
  <c r="AB28" i="9"/>
  <c r="Z28" i="9"/>
  <c r="X28" i="9"/>
  <c r="V28" i="9"/>
  <c r="T28" i="9"/>
  <c r="R28" i="9"/>
  <c r="P28" i="9"/>
  <c r="N28" i="9"/>
  <c r="L28" i="9"/>
  <c r="K28" i="9"/>
  <c r="J28" i="9"/>
  <c r="H28" i="9"/>
  <c r="I28" i="9" s="1"/>
  <c r="AJ27" i="9"/>
  <c r="AH27" i="9"/>
  <c r="AF27" i="9"/>
  <c r="AD27" i="9"/>
  <c r="AB27" i="9"/>
  <c r="Z27" i="9"/>
  <c r="X27" i="9"/>
  <c r="V27" i="9"/>
  <c r="T27" i="9"/>
  <c r="R27" i="9"/>
  <c r="P27" i="9"/>
  <c r="N27" i="9"/>
  <c r="L27" i="9"/>
  <c r="K27" i="9"/>
  <c r="J27" i="9"/>
  <c r="H27" i="9"/>
  <c r="I27" i="9" s="1"/>
  <c r="AJ26" i="9"/>
  <c r="AH26" i="9"/>
  <c r="AF26" i="9"/>
  <c r="AD26" i="9"/>
  <c r="AB26" i="9"/>
  <c r="Z26" i="9"/>
  <c r="X26" i="9"/>
  <c r="V26" i="9"/>
  <c r="T26" i="9"/>
  <c r="R26" i="9"/>
  <c r="P26" i="9"/>
  <c r="N26" i="9"/>
  <c r="L26" i="9"/>
  <c r="K26" i="9"/>
  <c r="J26" i="9"/>
  <c r="I26" i="9"/>
  <c r="H26" i="9"/>
  <c r="AJ25" i="9"/>
  <c r="AH25" i="9"/>
  <c r="AF25" i="9"/>
  <c r="AD25" i="9"/>
  <c r="AB25" i="9"/>
  <c r="Z25" i="9"/>
  <c r="X25" i="9"/>
  <c r="V25" i="9"/>
  <c r="T25" i="9"/>
  <c r="R25" i="9"/>
  <c r="P25" i="9"/>
  <c r="N25" i="9"/>
  <c r="L25" i="9"/>
  <c r="K25" i="9"/>
  <c r="J25" i="9"/>
  <c r="H25" i="9"/>
  <c r="I25" i="9" s="1"/>
  <c r="AJ24" i="9"/>
  <c r="AH24" i="9"/>
  <c r="AF24" i="9"/>
  <c r="AD24" i="9"/>
  <c r="AB24" i="9"/>
  <c r="Z24" i="9"/>
  <c r="X24" i="9"/>
  <c r="V24" i="9"/>
  <c r="T24" i="9"/>
  <c r="R24" i="9"/>
  <c r="P24" i="9"/>
  <c r="N24" i="9"/>
  <c r="L24" i="9"/>
  <c r="K24" i="9"/>
  <c r="J24" i="9"/>
  <c r="I24" i="9"/>
  <c r="H24" i="9"/>
  <c r="AJ23" i="9"/>
  <c r="AH23" i="9"/>
  <c r="AF23" i="9"/>
  <c r="AD23" i="9"/>
  <c r="AB23" i="9"/>
  <c r="Z23" i="9"/>
  <c r="X23" i="9"/>
  <c r="V23" i="9"/>
  <c r="T23" i="9"/>
  <c r="R23" i="9"/>
  <c r="P23" i="9"/>
  <c r="N23" i="9"/>
  <c r="L23" i="9"/>
  <c r="K23" i="9"/>
  <c r="J23" i="9"/>
  <c r="I23" i="9"/>
  <c r="H23" i="9"/>
  <c r="AJ22" i="9"/>
  <c r="AH22" i="9"/>
  <c r="AF22" i="9"/>
  <c r="AD22" i="9"/>
  <c r="AB22" i="9"/>
  <c r="Z22" i="9"/>
  <c r="X22" i="9"/>
  <c r="V22" i="9"/>
  <c r="T22" i="9"/>
  <c r="R22" i="9"/>
  <c r="P22" i="9"/>
  <c r="N22" i="9"/>
  <c r="L22" i="9"/>
  <c r="K22" i="9"/>
  <c r="J22" i="9"/>
  <c r="H22" i="9"/>
  <c r="I22" i="9" s="1"/>
  <c r="AJ21" i="9"/>
  <c r="AH21" i="9"/>
  <c r="AF21" i="9"/>
  <c r="AD21" i="9"/>
  <c r="AB21" i="9"/>
  <c r="Z21" i="9"/>
  <c r="X21" i="9"/>
  <c r="V21" i="9"/>
  <c r="T21" i="9"/>
  <c r="R21" i="9"/>
  <c r="P21" i="9"/>
  <c r="N21" i="9"/>
  <c r="L21" i="9"/>
  <c r="K21" i="9"/>
  <c r="J21" i="9"/>
  <c r="H21" i="9"/>
  <c r="I21" i="9" s="1"/>
  <c r="L20" i="9"/>
  <c r="K20" i="9"/>
  <c r="J20" i="9"/>
  <c r="H20" i="9"/>
  <c r="AJ19" i="9"/>
  <c r="AH19" i="9"/>
  <c r="AF19" i="9"/>
  <c r="AD19" i="9"/>
  <c r="AB19" i="9"/>
  <c r="Z19" i="9"/>
  <c r="X19" i="9"/>
  <c r="V19" i="9"/>
  <c r="T19" i="9"/>
  <c r="R19" i="9"/>
  <c r="P19" i="9"/>
  <c r="N19" i="9"/>
  <c r="L19" i="9"/>
  <c r="K19" i="9"/>
  <c r="J19" i="9"/>
  <c r="I19" i="9"/>
  <c r="H19" i="9"/>
  <c r="AJ18" i="9"/>
  <c r="AH18" i="9"/>
  <c r="AF18" i="9"/>
  <c r="AD18" i="9"/>
  <c r="AB18" i="9"/>
  <c r="Z18" i="9"/>
  <c r="X18" i="9"/>
  <c r="V18" i="9"/>
  <c r="T18" i="9"/>
  <c r="R18" i="9"/>
  <c r="P18" i="9"/>
  <c r="N18" i="9"/>
  <c r="L18" i="9"/>
  <c r="K18" i="9"/>
  <c r="J18" i="9"/>
  <c r="I18" i="9"/>
  <c r="H18" i="9"/>
  <c r="AJ17" i="9"/>
  <c r="AH17" i="9"/>
  <c r="AF17" i="9"/>
  <c r="AD17" i="9"/>
  <c r="AB17" i="9"/>
  <c r="Z17" i="9"/>
  <c r="X17" i="9"/>
  <c r="V17" i="9"/>
  <c r="T17" i="9"/>
  <c r="R17" i="9"/>
  <c r="P17" i="9"/>
  <c r="N17" i="9"/>
  <c r="L17" i="9"/>
  <c r="K17" i="9"/>
  <c r="J17" i="9"/>
  <c r="H17" i="9"/>
  <c r="I17" i="9" s="1"/>
  <c r="AJ16" i="9"/>
  <c r="AH16" i="9"/>
  <c r="AF16" i="9"/>
  <c r="AD16" i="9"/>
  <c r="AB16" i="9"/>
  <c r="Z16" i="9"/>
  <c r="X16" i="9"/>
  <c r="V16" i="9"/>
  <c r="T16" i="9"/>
  <c r="R16" i="9"/>
  <c r="P16" i="9"/>
  <c r="N16" i="9"/>
  <c r="L16" i="9"/>
  <c r="K16" i="9"/>
  <c r="J16" i="9"/>
  <c r="H16" i="9"/>
  <c r="I16" i="9" s="1"/>
  <c r="AJ15" i="9"/>
  <c r="AH15" i="9"/>
  <c r="AF15" i="9"/>
  <c r="AD15" i="9"/>
  <c r="AB15" i="9"/>
  <c r="Z15" i="9"/>
  <c r="X15" i="9"/>
  <c r="V15" i="9"/>
  <c r="T15" i="9"/>
  <c r="R15" i="9"/>
  <c r="P15" i="9"/>
  <c r="N15" i="9"/>
  <c r="L15" i="9"/>
  <c r="K15" i="9"/>
  <c r="J15" i="9"/>
  <c r="I15" i="9"/>
  <c r="H15" i="9"/>
  <c r="AJ14" i="9"/>
  <c r="AH14" i="9"/>
  <c r="AF14" i="9"/>
  <c r="AD14" i="9"/>
  <c r="AB14" i="9"/>
  <c r="Z14" i="9"/>
  <c r="X14" i="9"/>
  <c r="V14" i="9"/>
  <c r="T14" i="9"/>
  <c r="R14" i="9"/>
  <c r="P14" i="9"/>
  <c r="N14" i="9"/>
  <c r="L14" i="9"/>
  <c r="K14" i="9"/>
  <c r="J14" i="9"/>
  <c r="H14" i="9"/>
  <c r="I14" i="9" s="1"/>
  <c r="AJ13" i="9"/>
  <c r="AH13" i="9"/>
  <c r="AF13" i="9"/>
  <c r="AD13" i="9"/>
  <c r="AB13" i="9"/>
  <c r="Z13" i="9"/>
  <c r="X13" i="9"/>
  <c r="V13" i="9"/>
  <c r="T13" i="9"/>
  <c r="R13" i="9"/>
  <c r="P13" i="9"/>
  <c r="N13" i="9"/>
  <c r="L13" i="9"/>
  <c r="K13" i="9"/>
  <c r="J13" i="9"/>
  <c r="I13" i="9"/>
  <c r="H13" i="9"/>
  <c r="L12" i="9"/>
  <c r="J12" i="9"/>
  <c r="H12" i="9"/>
  <c r="L11" i="9"/>
  <c r="K11" i="9"/>
  <c r="J11" i="9"/>
  <c r="H11" i="9"/>
  <c r="K10" i="9"/>
  <c r="J10" i="9"/>
  <c r="H10" i="9"/>
  <c r="L61" i="8"/>
  <c r="K61" i="8"/>
  <c r="J61" i="8"/>
  <c r="H61" i="8"/>
  <c r="L60" i="8"/>
  <c r="K60" i="8"/>
  <c r="J60" i="8"/>
  <c r="H60" i="8"/>
  <c r="L59" i="8"/>
  <c r="J59" i="8"/>
  <c r="H59" i="8"/>
  <c r="L58" i="8"/>
  <c r="J58" i="8"/>
  <c r="H58" i="8"/>
  <c r="L57" i="8"/>
  <c r="K57" i="8"/>
  <c r="J57" i="8"/>
  <c r="H57" i="8"/>
  <c r="L56" i="8"/>
  <c r="K56" i="8"/>
  <c r="J56" i="8"/>
  <c r="H56" i="8"/>
  <c r="AJ55" i="8"/>
  <c r="AH55" i="8"/>
  <c r="AF55" i="8"/>
  <c r="AD55" i="8"/>
  <c r="AB55" i="8"/>
  <c r="Z55" i="8"/>
  <c r="X55" i="8"/>
  <c r="V55" i="8"/>
  <c r="T55" i="8"/>
  <c r="R55" i="8"/>
  <c r="P55" i="8"/>
  <c r="N55" i="8"/>
  <c r="L55" i="8"/>
  <c r="K55" i="8"/>
  <c r="J55" i="8"/>
  <c r="I55" i="8"/>
  <c r="H55" i="8"/>
  <c r="AJ54" i="8"/>
  <c r="AH54" i="8"/>
  <c r="AF54" i="8"/>
  <c r="AD54" i="8"/>
  <c r="AB54" i="8"/>
  <c r="Z54" i="8"/>
  <c r="X54" i="8"/>
  <c r="V54" i="8"/>
  <c r="T54" i="8"/>
  <c r="R54" i="8"/>
  <c r="P54" i="8"/>
  <c r="N54" i="8"/>
  <c r="L54" i="8"/>
  <c r="K54" i="8"/>
  <c r="J54" i="8"/>
  <c r="I54" i="8"/>
  <c r="H54" i="8"/>
  <c r="AJ53" i="8"/>
  <c r="AH53" i="8"/>
  <c r="AF53" i="8"/>
  <c r="AD53" i="8"/>
  <c r="AB53" i="8"/>
  <c r="Z53" i="8"/>
  <c r="X53" i="8"/>
  <c r="V53" i="8"/>
  <c r="T53" i="8"/>
  <c r="R53" i="8"/>
  <c r="P53" i="8"/>
  <c r="N53" i="8"/>
  <c r="L53" i="8"/>
  <c r="K53" i="8"/>
  <c r="J53" i="8"/>
  <c r="I53" i="8"/>
  <c r="H53" i="8"/>
  <c r="AJ52" i="8"/>
  <c r="AH52" i="8"/>
  <c r="AF52" i="8"/>
  <c r="AD52" i="8"/>
  <c r="AB52" i="8"/>
  <c r="Z52" i="8"/>
  <c r="X52" i="8"/>
  <c r="V52" i="8"/>
  <c r="T52" i="8"/>
  <c r="R52" i="8"/>
  <c r="P52" i="8"/>
  <c r="N52" i="8"/>
  <c r="L52" i="8"/>
  <c r="K52" i="8"/>
  <c r="J52" i="8"/>
  <c r="H52" i="8"/>
  <c r="I52" i="8" s="1"/>
  <c r="AJ51" i="8"/>
  <c r="AH51" i="8"/>
  <c r="AF51" i="8"/>
  <c r="AD51" i="8"/>
  <c r="AB51" i="8"/>
  <c r="Z51" i="8"/>
  <c r="X51" i="8"/>
  <c r="V51" i="8"/>
  <c r="T51" i="8"/>
  <c r="R51" i="8"/>
  <c r="P51" i="8"/>
  <c r="N51" i="8"/>
  <c r="L51" i="8"/>
  <c r="K51" i="8"/>
  <c r="J51" i="8"/>
  <c r="H51" i="8"/>
  <c r="I51" i="8" s="1"/>
  <c r="AJ50" i="8"/>
  <c r="AH50" i="8"/>
  <c r="AF50" i="8"/>
  <c r="AD50" i="8"/>
  <c r="AB50" i="8"/>
  <c r="Z50" i="8"/>
  <c r="X50" i="8"/>
  <c r="V50" i="8"/>
  <c r="T50" i="8"/>
  <c r="R50" i="8"/>
  <c r="P50" i="8"/>
  <c r="N50" i="8"/>
  <c r="L50" i="8"/>
  <c r="K50" i="8"/>
  <c r="J50" i="8"/>
  <c r="I50" i="8"/>
  <c r="H50" i="8"/>
  <c r="AJ49" i="8"/>
  <c r="AH49" i="8"/>
  <c r="AF49" i="8"/>
  <c r="AD49" i="8"/>
  <c r="AB49" i="8"/>
  <c r="Z49" i="8"/>
  <c r="X49" i="8"/>
  <c r="V49" i="8"/>
  <c r="T49" i="8"/>
  <c r="R49" i="8"/>
  <c r="P49" i="8"/>
  <c r="N49" i="8"/>
  <c r="L49" i="8"/>
  <c r="K49" i="8"/>
  <c r="J49" i="8"/>
  <c r="H49" i="8"/>
  <c r="I49" i="8" s="1"/>
  <c r="L48" i="8"/>
  <c r="K48" i="8"/>
  <c r="J48" i="8"/>
  <c r="H48" i="8"/>
  <c r="AJ47" i="8"/>
  <c r="AH47" i="8"/>
  <c r="AF47" i="8"/>
  <c r="AD47" i="8"/>
  <c r="AB47" i="8"/>
  <c r="Z47" i="8"/>
  <c r="X47" i="8"/>
  <c r="V47" i="8"/>
  <c r="T47" i="8"/>
  <c r="R47" i="8"/>
  <c r="P47" i="8"/>
  <c r="N47" i="8"/>
  <c r="L47" i="8"/>
  <c r="K47" i="8"/>
  <c r="J47" i="8"/>
  <c r="H47" i="8"/>
  <c r="I47" i="8" s="1"/>
  <c r="AJ46" i="8"/>
  <c r="AH46" i="8"/>
  <c r="AF46" i="8"/>
  <c r="AD46" i="8"/>
  <c r="AB46" i="8"/>
  <c r="Z46" i="8"/>
  <c r="X46" i="8"/>
  <c r="V46" i="8"/>
  <c r="T46" i="8"/>
  <c r="R46" i="8"/>
  <c r="P46" i="8"/>
  <c r="N46" i="8"/>
  <c r="L46" i="8"/>
  <c r="K46" i="8"/>
  <c r="J46" i="8"/>
  <c r="H46" i="8"/>
  <c r="I46" i="8" s="1"/>
  <c r="AJ45" i="8"/>
  <c r="AH45" i="8"/>
  <c r="AF45" i="8"/>
  <c r="AD45" i="8"/>
  <c r="AB45" i="8"/>
  <c r="Z45" i="8"/>
  <c r="X45" i="8"/>
  <c r="V45" i="8"/>
  <c r="T45" i="8"/>
  <c r="R45" i="8"/>
  <c r="P45" i="8"/>
  <c r="N45" i="8"/>
  <c r="L45" i="8"/>
  <c r="K45" i="8"/>
  <c r="J45" i="8"/>
  <c r="I45" i="8"/>
  <c r="H45" i="8"/>
  <c r="AJ44" i="8"/>
  <c r="AH44" i="8"/>
  <c r="AF44" i="8"/>
  <c r="AD44" i="8"/>
  <c r="AB44" i="8"/>
  <c r="Z44" i="8"/>
  <c r="X44" i="8"/>
  <c r="V44" i="8"/>
  <c r="T44" i="8"/>
  <c r="R44" i="8"/>
  <c r="P44" i="8"/>
  <c r="N44" i="8"/>
  <c r="L44" i="8"/>
  <c r="K44" i="8"/>
  <c r="J44" i="8"/>
  <c r="H44" i="8"/>
  <c r="I44" i="8" s="1"/>
  <c r="AJ43" i="8"/>
  <c r="AH43" i="8"/>
  <c r="AF43" i="8"/>
  <c r="AD43" i="8"/>
  <c r="AB43" i="8"/>
  <c r="Z43" i="8"/>
  <c r="X43" i="8"/>
  <c r="V43" i="8"/>
  <c r="T43" i="8"/>
  <c r="R43" i="8"/>
  <c r="P43" i="8"/>
  <c r="N43" i="8"/>
  <c r="L43" i="8"/>
  <c r="K43" i="8"/>
  <c r="J43" i="8"/>
  <c r="I43" i="8"/>
  <c r="H43" i="8"/>
  <c r="AJ42" i="8"/>
  <c r="AH42" i="8"/>
  <c r="AF42" i="8"/>
  <c r="AD42" i="8"/>
  <c r="AB42" i="8"/>
  <c r="Z42" i="8"/>
  <c r="X42" i="8"/>
  <c r="V42" i="8"/>
  <c r="T42" i="8"/>
  <c r="R42" i="8"/>
  <c r="P42" i="8"/>
  <c r="N42" i="8"/>
  <c r="L42" i="8"/>
  <c r="K42" i="8"/>
  <c r="J42" i="8"/>
  <c r="I42" i="8"/>
  <c r="H42" i="8"/>
  <c r="L41" i="8"/>
  <c r="K41" i="8"/>
  <c r="J41" i="8"/>
  <c r="H41" i="8"/>
  <c r="L40" i="8"/>
  <c r="K40" i="8"/>
  <c r="J40" i="8"/>
  <c r="H40" i="8"/>
  <c r="L39" i="8"/>
  <c r="K39" i="8"/>
  <c r="J39" i="8"/>
  <c r="H39" i="8"/>
  <c r="L38" i="8"/>
  <c r="K38" i="8"/>
  <c r="J38" i="8"/>
  <c r="H38" i="8"/>
  <c r="L37" i="8"/>
  <c r="K37" i="8"/>
  <c r="J37" i="8"/>
  <c r="H37" i="8"/>
  <c r="L36" i="8"/>
  <c r="K36" i="8"/>
  <c r="J36" i="8"/>
  <c r="H36" i="8"/>
  <c r="L35" i="8"/>
  <c r="K35" i="8"/>
  <c r="J35" i="8"/>
  <c r="H35" i="8"/>
  <c r="L34" i="8"/>
  <c r="K34" i="8"/>
  <c r="J34" i="8"/>
  <c r="H34" i="8"/>
  <c r="L33" i="8"/>
  <c r="K33" i="8"/>
  <c r="J33" i="8"/>
  <c r="H33" i="8"/>
  <c r="L32" i="8"/>
  <c r="K32" i="8"/>
  <c r="J32" i="8"/>
  <c r="H32" i="8"/>
  <c r="L31" i="8"/>
  <c r="K31" i="8"/>
  <c r="J31" i="8"/>
  <c r="H31" i="8"/>
  <c r="AJ30" i="8"/>
  <c r="AH30" i="8"/>
  <c r="AF30" i="8"/>
  <c r="AD30" i="8"/>
  <c r="AB30" i="8"/>
  <c r="Z30" i="8"/>
  <c r="X30" i="8"/>
  <c r="V30" i="8"/>
  <c r="T30" i="8"/>
  <c r="R30" i="8"/>
  <c r="P30" i="8"/>
  <c r="N30" i="8"/>
  <c r="L30" i="8"/>
  <c r="K30" i="8"/>
  <c r="J30" i="8"/>
  <c r="I30" i="8"/>
  <c r="H30" i="8"/>
  <c r="AJ29" i="8"/>
  <c r="AH29" i="8"/>
  <c r="AF29" i="8"/>
  <c r="AD29" i="8"/>
  <c r="AB29" i="8"/>
  <c r="Z29" i="8"/>
  <c r="X29" i="8"/>
  <c r="V29" i="8"/>
  <c r="T29" i="8"/>
  <c r="R29" i="8"/>
  <c r="P29" i="8"/>
  <c r="N29" i="8"/>
  <c r="L29" i="8"/>
  <c r="K29" i="8"/>
  <c r="J29" i="8"/>
  <c r="I29" i="8"/>
  <c r="H29" i="8"/>
  <c r="AJ28" i="8"/>
  <c r="AH28" i="8"/>
  <c r="AF28" i="8"/>
  <c r="AD28" i="8"/>
  <c r="AB28" i="8"/>
  <c r="Z28" i="8"/>
  <c r="X28" i="8"/>
  <c r="V28" i="8"/>
  <c r="T28" i="8"/>
  <c r="R28" i="8"/>
  <c r="P28" i="8"/>
  <c r="N28" i="8"/>
  <c r="L28" i="8"/>
  <c r="K28" i="8"/>
  <c r="J28" i="8"/>
  <c r="H28" i="8"/>
  <c r="I28" i="8" s="1"/>
  <c r="AJ27" i="8"/>
  <c r="AH27" i="8"/>
  <c r="AF27" i="8"/>
  <c r="AD27" i="8"/>
  <c r="AB27" i="8"/>
  <c r="Z27" i="8"/>
  <c r="X27" i="8"/>
  <c r="V27" i="8"/>
  <c r="T27" i="8"/>
  <c r="R27" i="8"/>
  <c r="P27" i="8"/>
  <c r="N27" i="8"/>
  <c r="L27" i="8"/>
  <c r="K27" i="8"/>
  <c r="J27" i="8"/>
  <c r="H27" i="8"/>
  <c r="I27" i="8" s="1"/>
  <c r="AJ26" i="8"/>
  <c r="AH26" i="8"/>
  <c r="AF26" i="8"/>
  <c r="AD26" i="8"/>
  <c r="AB26" i="8"/>
  <c r="Z26" i="8"/>
  <c r="X26" i="8"/>
  <c r="V26" i="8"/>
  <c r="T26" i="8"/>
  <c r="R26" i="8"/>
  <c r="P26" i="8"/>
  <c r="N26" i="8"/>
  <c r="L26" i="8"/>
  <c r="K26" i="8"/>
  <c r="J26" i="8"/>
  <c r="I26" i="8"/>
  <c r="H26" i="8"/>
  <c r="AJ25" i="8"/>
  <c r="AH25" i="8"/>
  <c r="AF25" i="8"/>
  <c r="AD25" i="8"/>
  <c r="AB25" i="8"/>
  <c r="Z25" i="8"/>
  <c r="X25" i="8"/>
  <c r="V25" i="8"/>
  <c r="T25" i="8"/>
  <c r="R25" i="8"/>
  <c r="P25" i="8"/>
  <c r="N25" i="8"/>
  <c r="L25" i="8"/>
  <c r="K25" i="8"/>
  <c r="J25" i="8"/>
  <c r="H25" i="8"/>
  <c r="I25" i="8" s="1"/>
  <c r="AJ24" i="8"/>
  <c r="AH24" i="8"/>
  <c r="AF24" i="8"/>
  <c r="AD24" i="8"/>
  <c r="AB24" i="8"/>
  <c r="Z24" i="8"/>
  <c r="X24" i="8"/>
  <c r="V24" i="8"/>
  <c r="T24" i="8"/>
  <c r="R24" i="8"/>
  <c r="P24" i="8"/>
  <c r="N24" i="8"/>
  <c r="L24" i="8"/>
  <c r="K24" i="8"/>
  <c r="J24" i="8"/>
  <c r="I24" i="8"/>
  <c r="H24" i="8"/>
  <c r="AJ23" i="8"/>
  <c r="AH23" i="8"/>
  <c r="AF23" i="8"/>
  <c r="AD23" i="8"/>
  <c r="AB23" i="8"/>
  <c r="Z23" i="8"/>
  <c r="X23" i="8"/>
  <c r="V23" i="8"/>
  <c r="T23" i="8"/>
  <c r="R23" i="8"/>
  <c r="P23" i="8"/>
  <c r="N23" i="8"/>
  <c r="L23" i="8"/>
  <c r="K23" i="8"/>
  <c r="J23" i="8"/>
  <c r="I23" i="8"/>
  <c r="H23" i="8"/>
  <c r="AJ22" i="8"/>
  <c r="AH22" i="8"/>
  <c r="AF22" i="8"/>
  <c r="AD22" i="8"/>
  <c r="AB22" i="8"/>
  <c r="Z22" i="8"/>
  <c r="X22" i="8"/>
  <c r="V22" i="8"/>
  <c r="T22" i="8"/>
  <c r="R22" i="8"/>
  <c r="P22" i="8"/>
  <c r="N22" i="8"/>
  <c r="L22" i="8"/>
  <c r="K22" i="8"/>
  <c r="J22" i="8"/>
  <c r="H22" i="8"/>
  <c r="I22" i="8" s="1"/>
  <c r="AJ21" i="8"/>
  <c r="AH21" i="8"/>
  <c r="AF21" i="8"/>
  <c r="AD21" i="8"/>
  <c r="AB21" i="8"/>
  <c r="Z21" i="8"/>
  <c r="X21" i="8"/>
  <c r="V21" i="8"/>
  <c r="T21" i="8"/>
  <c r="R21" i="8"/>
  <c r="P21" i="8"/>
  <c r="N21" i="8"/>
  <c r="L21" i="8"/>
  <c r="K21" i="8"/>
  <c r="J21" i="8"/>
  <c r="H21" i="8"/>
  <c r="I21" i="8" s="1"/>
  <c r="L20" i="8"/>
  <c r="K20" i="8"/>
  <c r="J20" i="8"/>
  <c r="H20" i="8"/>
  <c r="AJ19" i="8"/>
  <c r="AH19" i="8"/>
  <c r="AF19" i="8"/>
  <c r="AD19" i="8"/>
  <c r="AB19" i="8"/>
  <c r="Z19" i="8"/>
  <c r="X19" i="8"/>
  <c r="V19" i="8"/>
  <c r="T19" i="8"/>
  <c r="R19" i="8"/>
  <c r="P19" i="8"/>
  <c r="N19" i="8"/>
  <c r="L19" i="8"/>
  <c r="K19" i="8"/>
  <c r="J19" i="8"/>
  <c r="I19" i="8"/>
  <c r="H19" i="8"/>
  <c r="AJ18" i="8"/>
  <c r="AH18" i="8"/>
  <c r="AF18" i="8"/>
  <c r="AD18" i="8"/>
  <c r="AB18" i="8"/>
  <c r="Z18" i="8"/>
  <c r="X18" i="8"/>
  <c r="V18" i="8"/>
  <c r="T18" i="8"/>
  <c r="R18" i="8"/>
  <c r="P18" i="8"/>
  <c r="N18" i="8"/>
  <c r="L18" i="8"/>
  <c r="K18" i="8"/>
  <c r="J18" i="8"/>
  <c r="I18" i="8"/>
  <c r="H18" i="8"/>
  <c r="AJ17" i="8"/>
  <c r="AH17" i="8"/>
  <c r="AF17" i="8"/>
  <c r="AD17" i="8"/>
  <c r="AB17" i="8"/>
  <c r="Z17" i="8"/>
  <c r="X17" i="8"/>
  <c r="V17" i="8"/>
  <c r="T17" i="8"/>
  <c r="R17" i="8"/>
  <c r="P17" i="8"/>
  <c r="N17" i="8"/>
  <c r="L17" i="8"/>
  <c r="K17" i="8"/>
  <c r="J17" i="8"/>
  <c r="H17" i="8"/>
  <c r="I17" i="8" s="1"/>
  <c r="AJ16" i="8"/>
  <c r="AH16" i="8"/>
  <c r="AF16" i="8"/>
  <c r="AD16" i="8"/>
  <c r="AB16" i="8"/>
  <c r="Z16" i="8"/>
  <c r="X16" i="8"/>
  <c r="V16" i="8"/>
  <c r="T16" i="8"/>
  <c r="R16" i="8"/>
  <c r="P16" i="8"/>
  <c r="N16" i="8"/>
  <c r="L16" i="8"/>
  <c r="K16" i="8"/>
  <c r="J16" i="8"/>
  <c r="H16" i="8"/>
  <c r="I16" i="8" s="1"/>
  <c r="AJ15" i="8"/>
  <c r="AH15" i="8"/>
  <c r="AF15" i="8"/>
  <c r="AD15" i="8"/>
  <c r="AB15" i="8"/>
  <c r="Z15" i="8"/>
  <c r="X15" i="8"/>
  <c r="V15" i="8"/>
  <c r="T15" i="8"/>
  <c r="R15" i="8"/>
  <c r="P15" i="8"/>
  <c r="N15" i="8"/>
  <c r="L15" i="8"/>
  <c r="K15" i="8"/>
  <c r="J15" i="8"/>
  <c r="I15" i="8"/>
  <c r="H15" i="8"/>
  <c r="AJ14" i="8"/>
  <c r="AH14" i="8"/>
  <c r="AF14" i="8"/>
  <c r="AD14" i="8"/>
  <c r="AB14" i="8"/>
  <c r="Z14" i="8"/>
  <c r="X14" i="8"/>
  <c r="V14" i="8"/>
  <c r="T14" i="8"/>
  <c r="R14" i="8"/>
  <c r="P14" i="8"/>
  <c r="N14" i="8"/>
  <c r="L14" i="8"/>
  <c r="K14" i="8"/>
  <c r="J14" i="8"/>
  <c r="H14" i="8"/>
  <c r="I14" i="8" s="1"/>
  <c r="AJ13" i="8"/>
  <c r="AH13" i="8"/>
  <c r="AF13" i="8"/>
  <c r="AD13" i="8"/>
  <c r="AB13" i="8"/>
  <c r="Z13" i="8"/>
  <c r="X13" i="8"/>
  <c r="V13" i="8"/>
  <c r="T13" i="8"/>
  <c r="R13" i="8"/>
  <c r="P13" i="8"/>
  <c r="N13" i="8"/>
  <c r="L13" i="8"/>
  <c r="K13" i="8"/>
  <c r="J13" i="8"/>
  <c r="I13" i="8"/>
  <c r="H13" i="8"/>
  <c r="L12" i="8"/>
  <c r="J12" i="8"/>
  <c r="H12" i="8"/>
  <c r="L11" i="8"/>
  <c r="K11" i="8"/>
  <c r="J11" i="8"/>
  <c r="H11" i="8"/>
  <c r="K10" i="8"/>
  <c r="J10" i="8"/>
  <c r="H10" i="8"/>
  <c r="L61" i="7"/>
  <c r="K61" i="7"/>
  <c r="J61" i="7"/>
  <c r="H61" i="7"/>
  <c r="L60" i="7"/>
  <c r="K60" i="7"/>
  <c r="J60" i="7"/>
  <c r="H60" i="7"/>
  <c r="L59" i="7"/>
  <c r="J59" i="7"/>
  <c r="H59" i="7"/>
  <c r="L58" i="7"/>
  <c r="J58" i="7"/>
  <c r="H58" i="7"/>
  <c r="L57" i="7"/>
  <c r="K57" i="7"/>
  <c r="J57" i="7"/>
  <c r="H57" i="7"/>
  <c r="L56" i="7"/>
  <c r="K56" i="7"/>
  <c r="J56" i="7"/>
  <c r="H56" i="7"/>
  <c r="AJ55" i="7"/>
  <c r="AH55" i="7"/>
  <c r="AF55" i="7"/>
  <c r="AD55" i="7"/>
  <c r="AB55" i="7"/>
  <c r="Z55" i="7"/>
  <c r="X55" i="7"/>
  <c r="V55" i="7"/>
  <c r="T55" i="7"/>
  <c r="R55" i="7"/>
  <c r="P55" i="7"/>
  <c r="N55" i="7"/>
  <c r="L55" i="7"/>
  <c r="K55" i="7"/>
  <c r="J55" i="7"/>
  <c r="I55" i="7"/>
  <c r="H55" i="7"/>
  <c r="AJ54" i="7"/>
  <c r="AH54" i="7"/>
  <c r="AF54" i="7"/>
  <c r="AD54" i="7"/>
  <c r="AB54" i="7"/>
  <c r="Z54" i="7"/>
  <c r="X54" i="7"/>
  <c r="V54" i="7"/>
  <c r="T54" i="7"/>
  <c r="R54" i="7"/>
  <c r="P54" i="7"/>
  <c r="N54" i="7"/>
  <c r="L54" i="7"/>
  <c r="K54" i="7"/>
  <c r="J54" i="7"/>
  <c r="I54" i="7"/>
  <c r="H54" i="7"/>
  <c r="AJ53" i="7"/>
  <c r="AH53" i="7"/>
  <c r="AF53" i="7"/>
  <c r="AD53" i="7"/>
  <c r="AB53" i="7"/>
  <c r="Z53" i="7"/>
  <c r="X53" i="7"/>
  <c r="V53" i="7"/>
  <c r="T53" i="7"/>
  <c r="R53" i="7"/>
  <c r="P53" i="7"/>
  <c r="N53" i="7"/>
  <c r="L53" i="7"/>
  <c r="K53" i="7"/>
  <c r="J53" i="7"/>
  <c r="I53" i="7"/>
  <c r="H53" i="7"/>
  <c r="AJ52" i="7"/>
  <c r="AH52" i="7"/>
  <c r="AF52" i="7"/>
  <c r="AD52" i="7"/>
  <c r="AB52" i="7"/>
  <c r="Z52" i="7"/>
  <c r="X52" i="7"/>
  <c r="V52" i="7"/>
  <c r="T52" i="7"/>
  <c r="R52" i="7"/>
  <c r="P52" i="7"/>
  <c r="N52" i="7"/>
  <c r="L52" i="7"/>
  <c r="K52" i="7"/>
  <c r="J52" i="7"/>
  <c r="H52" i="7"/>
  <c r="I52" i="7" s="1"/>
  <c r="AJ51" i="7"/>
  <c r="AH51" i="7"/>
  <c r="AF51" i="7"/>
  <c r="AD51" i="7"/>
  <c r="AB51" i="7"/>
  <c r="Z51" i="7"/>
  <c r="X51" i="7"/>
  <c r="V51" i="7"/>
  <c r="T51" i="7"/>
  <c r="R51" i="7"/>
  <c r="P51" i="7"/>
  <c r="N51" i="7"/>
  <c r="L51" i="7"/>
  <c r="K51" i="7"/>
  <c r="J51" i="7"/>
  <c r="H51" i="7"/>
  <c r="I51" i="7" s="1"/>
  <c r="AJ50" i="7"/>
  <c r="AH50" i="7"/>
  <c r="AF50" i="7"/>
  <c r="AD50" i="7"/>
  <c r="AB50" i="7"/>
  <c r="Z50" i="7"/>
  <c r="X50" i="7"/>
  <c r="V50" i="7"/>
  <c r="T50" i="7"/>
  <c r="R50" i="7"/>
  <c r="P50" i="7"/>
  <c r="N50" i="7"/>
  <c r="L50" i="7"/>
  <c r="K50" i="7"/>
  <c r="J50" i="7"/>
  <c r="I50" i="7"/>
  <c r="H50" i="7"/>
  <c r="AJ49" i="7"/>
  <c r="AH49" i="7"/>
  <c r="AF49" i="7"/>
  <c r="AD49" i="7"/>
  <c r="AB49" i="7"/>
  <c r="Z49" i="7"/>
  <c r="X49" i="7"/>
  <c r="V49" i="7"/>
  <c r="T49" i="7"/>
  <c r="R49" i="7"/>
  <c r="P49" i="7"/>
  <c r="N49" i="7"/>
  <c r="L49" i="7"/>
  <c r="K49" i="7"/>
  <c r="J49" i="7"/>
  <c r="I49" i="7"/>
  <c r="H49" i="7"/>
  <c r="L48" i="7"/>
  <c r="K48" i="7"/>
  <c r="J48" i="7"/>
  <c r="H48" i="7"/>
  <c r="AJ47" i="7"/>
  <c r="AH47" i="7"/>
  <c r="AF47" i="7"/>
  <c r="AD47" i="7"/>
  <c r="AB47" i="7"/>
  <c r="Z47" i="7"/>
  <c r="X47" i="7"/>
  <c r="V47" i="7"/>
  <c r="T47" i="7"/>
  <c r="R47" i="7"/>
  <c r="P47" i="7"/>
  <c r="N47" i="7"/>
  <c r="L47" i="7"/>
  <c r="K47" i="7"/>
  <c r="J47" i="7"/>
  <c r="H47" i="7"/>
  <c r="I47" i="7" s="1"/>
  <c r="AJ46" i="7"/>
  <c r="AH46" i="7"/>
  <c r="AF46" i="7"/>
  <c r="AD46" i="7"/>
  <c r="AB46" i="7"/>
  <c r="Z46" i="7"/>
  <c r="X46" i="7"/>
  <c r="V46" i="7"/>
  <c r="T46" i="7"/>
  <c r="R46" i="7"/>
  <c r="P46" i="7"/>
  <c r="N46" i="7"/>
  <c r="L46" i="7"/>
  <c r="K46" i="7"/>
  <c r="J46" i="7"/>
  <c r="H46" i="7"/>
  <c r="I46" i="7" s="1"/>
  <c r="AJ45" i="7"/>
  <c r="AH45" i="7"/>
  <c r="AF45" i="7"/>
  <c r="AD45" i="7"/>
  <c r="AB45" i="7"/>
  <c r="Z45" i="7"/>
  <c r="X45" i="7"/>
  <c r="V45" i="7"/>
  <c r="T45" i="7"/>
  <c r="R45" i="7"/>
  <c r="P45" i="7"/>
  <c r="N45" i="7"/>
  <c r="L45" i="7"/>
  <c r="K45" i="7"/>
  <c r="J45" i="7"/>
  <c r="I45" i="7"/>
  <c r="H45" i="7"/>
  <c r="AJ44" i="7"/>
  <c r="AH44" i="7"/>
  <c r="AF44" i="7"/>
  <c r="AD44" i="7"/>
  <c r="AB44" i="7"/>
  <c r="Z44" i="7"/>
  <c r="X44" i="7"/>
  <c r="V44" i="7"/>
  <c r="T44" i="7"/>
  <c r="R44" i="7"/>
  <c r="P44" i="7"/>
  <c r="N44" i="7"/>
  <c r="L44" i="7"/>
  <c r="K44" i="7"/>
  <c r="J44" i="7"/>
  <c r="I44" i="7"/>
  <c r="H44" i="7"/>
  <c r="AJ43" i="7"/>
  <c r="AH43" i="7"/>
  <c r="AF43" i="7"/>
  <c r="AD43" i="7"/>
  <c r="AB43" i="7"/>
  <c r="Z43" i="7"/>
  <c r="X43" i="7"/>
  <c r="V43" i="7"/>
  <c r="T43" i="7"/>
  <c r="R43" i="7"/>
  <c r="P43" i="7"/>
  <c r="N43" i="7"/>
  <c r="L43" i="7"/>
  <c r="K43" i="7"/>
  <c r="J43" i="7"/>
  <c r="I43" i="7"/>
  <c r="H43" i="7"/>
  <c r="AJ42" i="7"/>
  <c r="AH42" i="7"/>
  <c r="AF42" i="7"/>
  <c r="AD42" i="7"/>
  <c r="AB42" i="7"/>
  <c r="Z42" i="7"/>
  <c r="X42" i="7"/>
  <c r="V42" i="7"/>
  <c r="T42" i="7"/>
  <c r="R42" i="7"/>
  <c r="P42" i="7"/>
  <c r="N42" i="7"/>
  <c r="L42" i="7"/>
  <c r="K42" i="7"/>
  <c r="J42" i="7"/>
  <c r="I42" i="7"/>
  <c r="H42" i="7"/>
  <c r="L41" i="7"/>
  <c r="K41" i="7"/>
  <c r="J41" i="7"/>
  <c r="H41" i="7"/>
  <c r="L40" i="7"/>
  <c r="K40" i="7"/>
  <c r="J40" i="7"/>
  <c r="H40" i="7"/>
  <c r="L39" i="7"/>
  <c r="K39" i="7"/>
  <c r="J39" i="7"/>
  <c r="H39" i="7"/>
  <c r="L38" i="7"/>
  <c r="K38" i="7"/>
  <c r="J38" i="7"/>
  <c r="H38" i="7"/>
  <c r="L37" i="7"/>
  <c r="K37" i="7"/>
  <c r="J37" i="7"/>
  <c r="H37" i="7"/>
  <c r="L36" i="7"/>
  <c r="K36" i="7"/>
  <c r="J36" i="7"/>
  <c r="H36" i="7"/>
  <c r="L35" i="7"/>
  <c r="K35" i="7"/>
  <c r="J35" i="7"/>
  <c r="H35" i="7"/>
  <c r="L34" i="7"/>
  <c r="K34" i="7"/>
  <c r="J34" i="7"/>
  <c r="H34" i="7"/>
  <c r="L33" i="7"/>
  <c r="K33" i="7"/>
  <c r="J33" i="7"/>
  <c r="H33" i="7"/>
  <c r="L32" i="7"/>
  <c r="K32" i="7"/>
  <c r="J32" i="7"/>
  <c r="H32" i="7"/>
  <c r="L31" i="7"/>
  <c r="K31" i="7"/>
  <c r="J31" i="7"/>
  <c r="H31" i="7"/>
  <c r="AJ30" i="7"/>
  <c r="AH30" i="7"/>
  <c r="AF30" i="7"/>
  <c r="AD30" i="7"/>
  <c r="AB30" i="7"/>
  <c r="Z30" i="7"/>
  <c r="X30" i="7"/>
  <c r="V30" i="7"/>
  <c r="T30" i="7"/>
  <c r="R30" i="7"/>
  <c r="P30" i="7"/>
  <c r="N30" i="7"/>
  <c r="L30" i="7"/>
  <c r="K30" i="7"/>
  <c r="J30" i="7"/>
  <c r="I30" i="7"/>
  <c r="H30" i="7"/>
  <c r="AJ29" i="7"/>
  <c r="AH29" i="7"/>
  <c r="AF29" i="7"/>
  <c r="AD29" i="7"/>
  <c r="AB29" i="7"/>
  <c r="Z29" i="7"/>
  <c r="X29" i="7"/>
  <c r="V29" i="7"/>
  <c r="T29" i="7"/>
  <c r="R29" i="7"/>
  <c r="P29" i="7"/>
  <c r="N29" i="7"/>
  <c r="L29" i="7"/>
  <c r="K29" i="7"/>
  <c r="J29" i="7"/>
  <c r="I29" i="7"/>
  <c r="H29" i="7"/>
  <c r="AJ28" i="7"/>
  <c r="AH28" i="7"/>
  <c r="AF28" i="7"/>
  <c r="AD28" i="7"/>
  <c r="AB28" i="7"/>
  <c r="Z28" i="7"/>
  <c r="X28" i="7"/>
  <c r="V28" i="7"/>
  <c r="T28" i="7"/>
  <c r="R28" i="7"/>
  <c r="P28" i="7"/>
  <c r="N28" i="7"/>
  <c r="L28" i="7"/>
  <c r="K28" i="7"/>
  <c r="J28" i="7"/>
  <c r="H28" i="7"/>
  <c r="I28" i="7" s="1"/>
  <c r="AJ27" i="7"/>
  <c r="AH27" i="7"/>
  <c r="AF27" i="7"/>
  <c r="AD27" i="7"/>
  <c r="AB27" i="7"/>
  <c r="Z27" i="7"/>
  <c r="X27" i="7"/>
  <c r="V27" i="7"/>
  <c r="T27" i="7"/>
  <c r="R27" i="7"/>
  <c r="P27" i="7"/>
  <c r="N27" i="7"/>
  <c r="L27" i="7"/>
  <c r="K27" i="7"/>
  <c r="J27" i="7"/>
  <c r="H27" i="7"/>
  <c r="I27" i="7" s="1"/>
  <c r="AJ26" i="7"/>
  <c r="AH26" i="7"/>
  <c r="AF26" i="7"/>
  <c r="AD26" i="7"/>
  <c r="AB26" i="7"/>
  <c r="Z26" i="7"/>
  <c r="X26" i="7"/>
  <c r="V26" i="7"/>
  <c r="T26" i="7"/>
  <c r="R26" i="7"/>
  <c r="P26" i="7"/>
  <c r="N26" i="7"/>
  <c r="L26" i="7"/>
  <c r="K26" i="7"/>
  <c r="J26" i="7"/>
  <c r="I26" i="7"/>
  <c r="H26" i="7"/>
  <c r="AJ25" i="7"/>
  <c r="AH25" i="7"/>
  <c r="AF25" i="7"/>
  <c r="AD25" i="7"/>
  <c r="AB25" i="7"/>
  <c r="Z25" i="7"/>
  <c r="X25" i="7"/>
  <c r="V25" i="7"/>
  <c r="T25" i="7"/>
  <c r="R25" i="7"/>
  <c r="P25" i="7"/>
  <c r="N25" i="7"/>
  <c r="L25" i="7"/>
  <c r="K25" i="7"/>
  <c r="J25" i="7"/>
  <c r="H25" i="7"/>
  <c r="I25" i="7" s="1"/>
  <c r="AJ24" i="7"/>
  <c r="AH24" i="7"/>
  <c r="AF24" i="7"/>
  <c r="AD24" i="7"/>
  <c r="AB24" i="7"/>
  <c r="Z24" i="7"/>
  <c r="X24" i="7"/>
  <c r="V24" i="7"/>
  <c r="T24" i="7"/>
  <c r="R24" i="7"/>
  <c r="P24" i="7"/>
  <c r="N24" i="7"/>
  <c r="L24" i="7"/>
  <c r="K24" i="7"/>
  <c r="J24" i="7"/>
  <c r="I24" i="7"/>
  <c r="H24" i="7"/>
  <c r="AJ23" i="7"/>
  <c r="AH23" i="7"/>
  <c r="AF23" i="7"/>
  <c r="AD23" i="7"/>
  <c r="AB23" i="7"/>
  <c r="Z23" i="7"/>
  <c r="X23" i="7"/>
  <c r="V23" i="7"/>
  <c r="T23" i="7"/>
  <c r="R23" i="7"/>
  <c r="P23" i="7"/>
  <c r="N23" i="7"/>
  <c r="L23" i="7"/>
  <c r="K23" i="7"/>
  <c r="J23" i="7"/>
  <c r="I23" i="7"/>
  <c r="H23" i="7"/>
  <c r="AJ22" i="7"/>
  <c r="AH22" i="7"/>
  <c r="AF22" i="7"/>
  <c r="AD22" i="7"/>
  <c r="AB22" i="7"/>
  <c r="Z22" i="7"/>
  <c r="X22" i="7"/>
  <c r="V22" i="7"/>
  <c r="T22" i="7"/>
  <c r="R22" i="7"/>
  <c r="P22" i="7"/>
  <c r="N22" i="7"/>
  <c r="L22" i="7"/>
  <c r="K22" i="7"/>
  <c r="J22" i="7"/>
  <c r="H22" i="7"/>
  <c r="I22" i="7" s="1"/>
  <c r="AJ21" i="7"/>
  <c r="AH21" i="7"/>
  <c r="AF21" i="7"/>
  <c r="AD21" i="7"/>
  <c r="AB21" i="7"/>
  <c r="Z21" i="7"/>
  <c r="X21" i="7"/>
  <c r="V21" i="7"/>
  <c r="T21" i="7"/>
  <c r="R21" i="7"/>
  <c r="P21" i="7"/>
  <c r="N21" i="7"/>
  <c r="L21" i="7"/>
  <c r="K21" i="7"/>
  <c r="J21" i="7"/>
  <c r="H21" i="7"/>
  <c r="I21" i="7" s="1"/>
  <c r="L20" i="7"/>
  <c r="K20" i="7"/>
  <c r="J20" i="7"/>
  <c r="H20" i="7"/>
  <c r="AJ19" i="7"/>
  <c r="AH19" i="7"/>
  <c r="AF19" i="7"/>
  <c r="AD19" i="7"/>
  <c r="AB19" i="7"/>
  <c r="Z19" i="7"/>
  <c r="X19" i="7"/>
  <c r="V19" i="7"/>
  <c r="T19" i="7"/>
  <c r="R19" i="7"/>
  <c r="P19" i="7"/>
  <c r="N19" i="7"/>
  <c r="L19" i="7"/>
  <c r="K19" i="7"/>
  <c r="J19" i="7"/>
  <c r="I19" i="7"/>
  <c r="H19" i="7"/>
  <c r="AJ18" i="7"/>
  <c r="AH18" i="7"/>
  <c r="AF18" i="7"/>
  <c r="AD18" i="7"/>
  <c r="AB18" i="7"/>
  <c r="Z18" i="7"/>
  <c r="X18" i="7"/>
  <c r="V18" i="7"/>
  <c r="T18" i="7"/>
  <c r="R18" i="7"/>
  <c r="P18" i="7"/>
  <c r="N18" i="7"/>
  <c r="L18" i="7"/>
  <c r="K18" i="7"/>
  <c r="J18" i="7"/>
  <c r="I18" i="7"/>
  <c r="H18" i="7"/>
  <c r="AJ17" i="7"/>
  <c r="AH17" i="7"/>
  <c r="AF17" i="7"/>
  <c r="AD17" i="7"/>
  <c r="AB17" i="7"/>
  <c r="Z17" i="7"/>
  <c r="X17" i="7"/>
  <c r="V17" i="7"/>
  <c r="T17" i="7"/>
  <c r="R17" i="7"/>
  <c r="P17" i="7"/>
  <c r="N17" i="7"/>
  <c r="L17" i="7"/>
  <c r="K17" i="7"/>
  <c r="J17" i="7"/>
  <c r="H17" i="7"/>
  <c r="I17" i="7" s="1"/>
  <c r="AJ16" i="7"/>
  <c r="AH16" i="7"/>
  <c r="AF16" i="7"/>
  <c r="AD16" i="7"/>
  <c r="AB16" i="7"/>
  <c r="Z16" i="7"/>
  <c r="X16" i="7"/>
  <c r="V16" i="7"/>
  <c r="T16" i="7"/>
  <c r="R16" i="7"/>
  <c r="P16" i="7"/>
  <c r="N16" i="7"/>
  <c r="L16" i="7"/>
  <c r="K16" i="7"/>
  <c r="J16" i="7"/>
  <c r="H16" i="7"/>
  <c r="I16" i="7" s="1"/>
  <c r="AJ15" i="7"/>
  <c r="AH15" i="7"/>
  <c r="AF15" i="7"/>
  <c r="AD15" i="7"/>
  <c r="AB15" i="7"/>
  <c r="Z15" i="7"/>
  <c r="X15" i="7"/>
  <c r="V15" i="7"/>
  <c r="T15" i="7"/>
  <c r="R15" i="7"/>
  <c r="P15" i="7"/>
  <c r="N15" i="7"/>
  <c r="L15" i="7"/>
  <c r="K15" i="7"/>
  <c r="J15" i="7"/>
  <c r="I15" i="7"/>
  <c r="H15" i="7"/>
  <c r="AJ14" i="7"/>
  <c r="AH14" i="7"/>
  <c r="AF14" i="7"/>
  <c r="AD14" i="7"/>
  <c r="AB14" i="7"/>
  <c r="Z14" i="7"/>
  <c r="X14" i="7"/>
  <c r="V14" i="7"/>
  <c r="T14" i="7"/>
  <c r="R14" i="7"/>
  <c r="P14" i="7"/>
  <c r="N14" i="7"/>
  <c r="L14" i="7"/>
  <c r="K14" i="7"/>
  <c r="J14" i="7"/>
  <c r="H14" i="7"/>
  <c r="I14" i="7" s="1"/>
  <c r="AJ13" i="7"/>
  <c r="AH13" i="7"/>
  <c r="AF13" i="7"/>
  <c r="AD13" i="7"/>
  <c r="AB13" i="7"/>
  <c r="Z13" i="7"/>
  <c r="X13" i="7"/>
  <c r="V13" i="7"/>
  <c r="T13" i="7"/>
  <c r="R13" i="7"/>
  <c r="P13" i="7"/>
  <c r="N13" i="7"/>
  <c r="L13" i="7"/>
  <c r="K13" i="7"/>
  <c r="J13" i="7"/>
  <c r="I13" i="7"/>
  <c r="H13" i="7"/>
  <c r="L12" i="7"/>
  <c r="J12" i="7"/>
  <c r="H12" i="7"/>
  <c r="L11" i="7"/>
  <c r="K11" i="7"/>
  <c r="J11" i="7"/>
  <c r="H11" i="7"/>
  <c r="K10" i="7"/>
  <c r="J10" i="7"/>
  <c r="H10" i="7"/>
  <c r="L61" i="6"/>
  <c r="K61" i="6"/>
  <c r="J61" i="6"/>
  <c r="H61" i="6"/>
  <c r="L60" i="6"/>
  <c r="K60" i="6"/>
  <c r="J60" i="6"/>
  <c r="H60" i="6"/>
  <c r="L59" i="6"/>
  <c r="J59" i="6"/>
  <c r="H59" i="6"/>
  <c r="L58" i="6"/>
  <c r="J58" i="6"/>
  <c r="H58" i="6"/>
  <c r="L57" i="6"/>
  <c r="K57" i="6"/>
  <c r="J57" i="6"/>
  <c r="H57" i="6"/>
  <c r="L56" i="6"/>
  <c r="K56" i="6"/>
  <c r="J56" i="6"/>
  <c r="H56" i="6"/>
  <c r="AJ55" i="6"/>
  <c r="AH55" i="6"/>
  <c r="AF55" i="6"/>
  <c r="AD55" i="6"/>
  <c r="AB55" i="6"/>
  <c r="Z55" i="6"/>
  <c r="X55" i="6"/>
  <c r="V55" i="6"/>
  <c r="T55" i="6"/>
  <c r="R55" i="6"/>
  <c r="P55" i="6"/>
  <c r="N55" i="6"/>
  <c r="L55" i="6"/>
  <c r="K55" i="6"/>
  <c r="J55" i="6"/>
  <c r="I55" i="6"/>
  <c r="H55" i="6"/>
  <c r="AJ54" i="6"/>
  <c r="AH54" i="6"/>
  <c r="AF54" i="6"/>
  <c r="AD54" i="6"/>
  <c r="AB54" i="6"/>
  <c r="Z54" i="6"/>
  <c r="X54" i="6"/>
  <c r="V54" i="6"/>
  <c r="T54" i="6"/>
  <c r="R54" i="6"/>
  <c r="P54" i="6"/>
  <c r="N54" i="6"/>
  <c r="L54" i="6"/>
  <c r="K54" i="6"/>
  <c r="J54" i="6"/>
  <c r="I54" i="6"/>
  <c r="H54" i="6"/>
  <c r="AJ53" i="6"/>
  <c r="AH53" i="6"/>
  <c r="AF53" i="6"/>
  <c r="AD53" i="6"/>
  <c r="AB53" i="6"/>
  <c r="Z53" i="6"/>
  <c r="X53" i="6"/>
  <c r="V53" i="6"/>
  <c r="T53" i="6"/>
  <c r="R53" i="6"/>
  <c r="P53" i="6"/>
  <c r="N53" i="6"/>
  <c r="L53" i="6"/>
  <c r="K53" i="6"/>
  <c r="J53" i="6"/>
  <c r="I53" i="6"/>
  <c r="H53" i="6"/>
  <c r="AJ52" i="6"/>
  <c r="AH52" i="6"/>
  <c r="AF52" i="6"/>
  <c r="AD52" i="6"/>
  <c r="AB52" i="6"/>
  <c r="Z52" i="6"/>
  <c r="X52" i="6"/>
  <c r="V52" i="6"/>
  <c r="T52" i="6"/>
  <c r="R52" i="6"/>
  <c r="P52" i="6"/>
  <c r="N52" i="6"/>
  <c r="L52" i="6"/>
  <c r="K52" i="6"/>
  <c r="J52" i="6"/>
  <c r="H52" i="6"/>
  <c r="I52" i="6" s="1"/>
  <c r="AJ51" i="6"/>
  <c r="AH51" i="6"/>
  <c r="AF51" i="6"/>
  <c r="AD51" i="6"/>
  <c r="AB51" i="6"/>
  <c r="Z51" i="6"/>
  <c r="X51" i="6"/>
  <c r="V51" i="6"/>
  <c r="T51" i="6"/>
  <c r="R51" i="6"/>
  <c r="P51" i="6"/>
  <c r="N51" i="6"/>
  <c r="L51" i="6"/>
  <c r="K51" i="6"/>
  <c r="J51" i="6"/>
  <c r="H51" i="6"/>
  <c r="I51" i="6" s="1"/>
  <c r="AJ50" i="6"/>
  <c r="AH50" i="6"/>
  <c r="AF50" i="6"/>
  <c r="AD50" i="6"/>
  <c r="AB50" i="6"/>
  <c r="Z50" i="6"/>
  <c r="X50" i="6"/>
  <c r="V50" i="6"/>
  <c r="T50" i="6"/>
  <c r="R50" i="6"/>
  <c r="P50" i="6"/>
  <c r="N50" i="6"/>
  <c r="L50" i="6"/>
  <c r="K50" i="6"/>
  <c r="J50" i="6"/>
  <c r="I50" i="6"/>
  <c r="H50" i="6"/>
  <c r="AJ49" i="6"/>
  <c r="AH49" i="6"/>
  <c r="AF49" i="6"/>
  <c r="AD49" i="6"/>
  <c r="AB49" i="6"/>
  <c r="Z49" i="6"/>
  <c r="X49" i="6"/>
  <c r="V49" i="6"/>
  <c r="T49" i="6"/>
  <c r="R49" i="6"/>
  <c r="P49" i="6"/>
  <c r="N49" i="6"/>
  <c r="L49" i="6"/>
  <c r="K49" i="6"/>
  <c r="J49" i="6"/>
  <c r="I49" i="6"/>
  <c r="H49" i="6"/>
  <c r="L48" i="6"/>
  <c r="K48" i="6"/>
  <c r="J48" i="6"/>
  <c r="H48" i="6"/>
  <c r="AJ47" i="6"/>
  <c r="AH47" i="6"/>
  <c r="AF47" i="6"/>
  <c r="AD47" i="6"/>
  <c r="AB47" i="6"/>
  <c r="Z47" i="6"/>
  <c r="X47" i="6"/>
  <c r="V47" i="6"/>
  <c r="T47" i="6"/>
  <c r="R47" i="6"/>
  <c r="P47" i="6"/>
  <c r="N47" i="6"/>
  <c r="L47" i="6"/>
  <c r="K47" i="6"/>
  <c r="J47" i="6"/>
  <c r="H47" i="6"/>
  <c r="I47" i="6" s="1"/>
  <c r="AJ46" i="6"/>
  <c r="AH46" i="6"/>
  <c r="AF46" i="6"/>
  <c r="AD46" i="6"/>
  <c r="AB46" i="6"/>
  <c r="Z46" i="6"/>
  <c r="X46" i="6"/>
  <c r="V46" i="6"/>
  <c r="T46" i="6"/>
  <c r="R46" i="6"/>
  <c r="P46" i="6"/>
  <c r="N46" i="6"/>
  <c r="L46" i="6"/>
  <c r="K46" i="6"/>
  <c r="J46" i="6"/>
  <c r="H46" i="6"/>
  <c r="I46" i="6" s="1"/>
  <c r="AJ45" i="6"/>
  <c r="AH45" i="6"/>
  <c r="AF45" i="6"/>
  <c r="AD45" i="6"/>
  <c r="AB45" i="6"/>
  <c r="Z45" i="6"/>
  <c r="X45" i="6"/>
  <c r="V45" i="6"/>
  <c r="T45" i="6"/>
  <c r="R45" i="6"/>
  <c r="P45" i="6"/>
  <c r="N45" i="6"/>
  <c r="L45" i="6"/>
  <c r="K45" i="6"/>
  <c r="J45" i="6"/>
  <c r="I45" i="6"/>
  <c r="H45" i="6"/>
  <c r="AJ44" i="6"/>
  <c r="AH44" i="6"/>
  <c r="AF44" i="6"/>
  <c r="AD44" i="6"/>
  <c r="AB44" i="6"/>
  <c r="Z44" i="6"/>
  <c r="X44" i="6"/>
  <c r="V44" i="6"/>
  <c r="T44" i="6"/>
  <c r="R44" i="6"/>
  <c r="P44" i="6"/>
  <c r="N44" i="6"/>
  <c r="L44" i="6"/>
  <c r="K44" i="6"/>
  <c r="J44" i="6"/>
  <c r="H44" i="6"/>
  <c r="I44" i="6" s="1"/>
  <c r="AJ43" i="6"/>
  <c r="AH43" i="6"/>
  <c r="AF43" i="6"/>
  <c r="AD43" i="6"/>
  <c r="AB43" i="6"/>
  <c r="Z43" i="6"/>
  <c r="X43" i="6"/>
  <c r="V43" i="6"/>
  <c r="T43" i="6"/>
  <c r="R43" i="6"/>
  <c r="P43" i="6"/>
  <c r="N43" i="6"/>
  <c r="L43" i="6"/>
  <c r="K43" i="6"/>
  <c r="J43" i="6"/>
  <c r="I43" i="6"/>
  <c r="H43" i="6"/>
  <c r="AJ42" i="6"/>
  <c r="AH42" i="6"/>
  <c r="AF42" i="6"/>
  <c r="AD42" i="6"/>
  <c r="AB42" i="6"/>
  <c r="Z42" i="6"/>
  <c r="X42" i="6"/>
  <c r="V42" i="6"/>
  <c r="T42" i="6"/>
  <c r="R42" i="6"/>
  <c r="P42" i="6"/>
  <c r="N42" i="6"/>
  <c r="L42" i="6"/>
  <c r="K42" i="6"/>
  <c r="J42" i="6"/>
  <c r="I42" i="6"/>
  <c r="H42" i="6"/>
  <c r="L41" i="6"/>
  <c r="K41" i="6"/>
  <c r="J41" i="6"/>
  <c r="H41" i="6"/>
  <c r="L40" i="6"/>
  <c r="K40" i="6"/>
  <c r="J40" i="6"/>
  <c r="H40" i="6"/>
  <c r="L39" i="6"/>
  <c r="K39" i="6"/>
  <c r="J39" i="6"/>
  <c r="H39" i="6"/>
  <c r="L38" i="6"/>
  <c r="K38" i="6"/>
  <c r="J38" i="6"/>
  <c r="H38" i="6"/>
  <c r="L37" i="6"/>
  <c r="K37" i="6"/>
  <c r="J37" i="6"/>
  <c r="H37" i="6"/>
  <c r="L36" i="6"/>
  <c r="K36" i="6"/>
  <c r="J36" i="6"/>
  <c r="H36" i="6"/>
  <c r="L35" i="6"/>
  <c r="K35" i="6"/>
  <c r="J35" i="6"/>
  <c r="H35" i="6"/>
  <c r="L34" i="6"/>
  <c r="K34" i="6"/>
  <c r="J34" i="6"/>
  <c r="H34" i="6"/>
  <c r="L33" i="6"/>
  <c r="K33" i="6"/>
  <c r="J33" i="6"/>
  <c r="H33" i="6"/>
  <c r="L32" i="6"/>
  <c r="K32" i="6"/>
  <c r="J32" i="6"/>
  <c r="H32" i="6"/>
  <c r="L31" i="6"/>
  <c r="K31" i="6"/>
  <c r="J31" i="6"/>
  <c r="H31" i="6"/>
  <c r="AJ30" i="6"/>
  <c r="AH30" i="6"/>
  <c r="AF30" i="6"/>
  <c r="AD30" i="6"/>
  <c r="AB30" i="6"/>
  <c r="Z30" i="6"/>
  <c r="X30" i="6"/>
  <c r="V30" i="6"/>
  <c r="T30" i="6"/>
  <c r="R30" i="6"/>
  <c r="P30" i="6"/>
  <c r="N30" i="6"/>
  <c r="L30" i="6"/>
  <c r="K30" i="6"/>
  <c r="J30" i="6"/>
  <c r="I30" i="6"/>
  <c r="H30" i="6"/>
  <c r="AJ29" i="6"/>
  <c r="AH29" i="6"/>
  <c r="AF29" i="6"/>
  <c r="AD29" i="6"/>
  <c r="AB29" i="6"/>
  <c r="Z29" i="6"/>
  <c r="X29" i="6"/>
  <c r="V29" i="6"/>
  <c r="T29" i="6"/>
  <c r="R29" i="6"/>
  <c r="P29" i="6"/>
  <c r="N29" i="6"/>
  <c r="L29" i="6"/>
  <c r="K29" i="6"/>
  <c r="J29" i="6"/>
  <c r="I29" i="6"/>
  <c r="H29" i="6"/>
  <c r="AJ28" i="6"/>
  <c r="AH28" i="6"/>
  <c r="AF28" i="6"/>
  <c r="AD28" i="6"/>
  <c r="AB28" i="6"/>
  <c r="Z28" i="6"/>
  <c r="X28" i="6"/>
  <c r="V28" i="6"/>
  <c r="T28" i="6"/>
  <c r="R28" i="6"/>
  <c r="P28" i="6"/>
  <c r="N28" i="6"/>
  <c r="L28" i="6"/>
  <c r="K28" i="6"/>
  <c r="J28" i="6"/>
  <c r="H28" i="6"/>
  <c r="I28" i="6" s="1"/>
  <c r="AJ27" i="6"/>
  <c r="AH27" i="6"/>
  <c r="AF27" i="6"/>
  <c r="AD27" i="6"/>
  <c r="AB27" i="6"/>
  <c r="Z27" i="6"/>
  <c r="X27" i="6"/>
  <c r="V27" i="6"/>
  <c r="T27" i="6"/>
  <c r="R27" i="6"/>
  <c r="P27" i="6"/>
  <c r="N27" i="6"/>
  <c r="L27" i="6"/>
  <c r="K27" i="6"/>
  <c r="J27" i="6"/>
  <c r="H27" i="6"/>
  <c r="I27" i="6" s="1"/>
  <c r="AJ26" i="6"/>
  <c r="AH26" i="6"/>
  <c r="AF26" i="6"/>
  <c r="AD26" i="6"/>
  <c r="AB26" i="6"/>
  <c r="Z26" i="6"/>
  <c r="X26" i="6"/>
  <c r="V26" i="6"/>
  <c r="T26" i="6"/>
  <c r="R26" i="6"/>
  <c r="P26" i="6"/>
  <c r="N26" i="6"/>
  <c r="L26" i="6"/>
  <c r="K26" i="6"/>
  <c r="J26" i="6"/>
  <c r="I26" i="6"/>
  <c r="H26" i="6"/>
  <c r="AJ25" i="6"/>
  <c r="AH25" i="6"/>
  <c r="AF25" i="6"/>
  <c r="AD25" i="6"/>
  <c r="AB25" i="6"/>
  <c r="Z25" i="6"/>
  <c r="X25" i="6"/>
  <c r="V25" i="6"/>
  <c r="T25" i="6"/>
  <c r="R25" i="6"/>
  <c r="P25" i="6"/>
  <c r="N25" i="6"/>
  <c r="L25" i="6"/>
  <c r="K25" i="6"/>
  <c r="J25" i="6"/>
  <c r="H25" i="6"/>
  <c r="I25" i="6" s="1"/>
  <c r="AJ24" i="6"/>
  <c r="AH24" i="6"/>
  <c r="AF24" i="6"/>
  <c r="AD24" i="6"/>
  <c r="AB24" i="6"/>
  <c r="Z24" i="6"/>
  <c r="X24" i="6"/>
  <c r="V24" i="6"/>
  <c r="T24" i="6"/>
  <c r="R24" i="6"/>
  <c r="P24" i="6"/>
  <c r="N24" i="6"/>
  <c r="L24" i="6"/>
  <c r="K24" i="6"/>
  <c r="J24" i="6"/>
  <c r="I24" i="6"/>
  <c r="H24" i="6"/>
  <c r="AJ23" i="6"/>
  <c r="AH23" i="6"/>
  <c r="AF23" i="6"/>
  <c r="AD23" i="6"/>
  <c r="AB23" i="6"/>
  <c r="Z23" i="6"/>
  <c r="X23" i="6"/>
  <c r="V23" i="6"/>
  <c r="T23" i="6"/>
  <c r="R23" i="6"/>
  <c r="P23" i="6"/>
  <c r="N23" i="6"/>
  <c r="L23" i="6"/>
  <c r="K23" i="6"/>
  <c r="J23" i="6"/>
  <c r="I23" i="6"/>
  <c r="H23" i="6"/>
  <c r="AJ22" i="6"/>
  <c r="AH22" i="6"/>
  <c r="AF22" i="6"/>
  <c r="AD22" i="6"/>
  <c r="AB22" i="6"/>
  <c r="Z22" i="6"/>
  <c r="X22" i="6"/>
  <c r="V22" i="6"/>
  <c r="T22" i="6"/>
  <c r="R22" i="6"/>
  <c r="P22" i="6"/>
  <c r="N22" i="6"/>
  <c r="L22" i="6"/>
  <c r="K22" i="6"/>
  <c r="J22" i="6"/>
  <c r="H22" i="6"/>
  <c r="I22" i="6" s="1"/>
  <c r="AJ21" i="6"/>
  <c r="AH21" i="6"/>
  <c r="AF21" i="6"/>
  <c r="AD21" i="6"/>
  <c r="AB21" i="6"/>
  <c r="Z21" i="6"/>
  <c r="X21" i="6"/>
  <c r="V21" i="6"/>
  <c r="T21" i="6"/>
  <c r="R21" i="6"/>
  <c r="P21" i="6"/>
  <c r="N21" i="6"/>
  <c r="L21" i="6"/>
  <c r="K21" i="6"/>
  <c r="J21" i="6"/>
  <c r="H21" i="6"/>
  <c r="I21" i="6" s="1"/>
  <c r="L20" i="6"/>
  <c r="K20" i="6"/>
  <c r="J20" i="6"/>
  <c r="H20" i="6"/>
  <c r="AJ19" i="6"/>
  <c r="AH19" i="6"/>
  <c r="AF19" i="6"/>
  <c r="AD19" i="6"/>
  <c r="AB19" i="6"/>
  <c r="Z19" i="6"/>
  <c r="X19" i="6"/>
  <c r="V19" i="6"/>
  <c r="T19" i="6"/>
  <c r="R19" i="6"/>
  <c r="P19" i="6"/>
  <c r="N19" i="6"/>
  <c r="L19" i="6"/>
  <c r="K19" i="6"/>
  <c r="J19" i="6"/>
  <c r="I19" i="6"/>
  <c r="H19" i="6"/>
  <c r="AJ18" i="6"/>
  <c r="AH18" i="6"/>
  <c r="AF18" i="6"/>
  <c r="AD18" i="6"/>
  <c r="AB18" i="6"/>
  <c r="Z18" i="6"/>
  <c r="X18" i="6"/>
  <c r="V18" i="6"/>
  <c r="T18" i="6"/>
  <c r="R18" i="6"/>
  <c r="P18" i="6"/>
  <c r="N18" i="6"/>
  <c r="L18" i="6"/>
  <c r="K18" i="6"/>
  <c r="J18" i="6"/>
  <c r="I18" i="6"/>
  <c r="H18" i="6"/>
  <c r="AJ17" i="6"/>
  <c r="AH17" i="6"/>
  <c r="AF17" i="6"/>
  <c r="AD17" i="6"/>
  <c r="AB17" i="6"/>
  <c r="Z17" i="6"/>
  <c r="X17" i="6"/>
  <c r="V17" i="6"/>
  <c r="T17" i="6"/>
  <c r="R17" i="6"/>
  <c r="P17" i="6"/>
  <c r="N17" i="6"/>
  <c r="L17" i="6"/>
  <c r="K17" i="6"/>
  <c r="J17" i="6"/>
  <c r="H17" i="6"/>
  <c r="I17" i="6" s="1"/>
  <c r="AJ16" i="6"/>
  <c r="AH16" i="6"/>
  <c r="AF16" i="6"/>
  <c r="AD16" i="6"/>
  <c r="AB16" i="6"/>
  <c r="Z16" i="6"/>
  <c r="X16" i="6"/>
  <c r="V16" i="6"/>
  <c r="T16" i="6"/>
  <c r="R16" i="6"/>
  <c r="P16" i="6"/>
  <c r="N16" i="6"/>
  <c r="L16" i="6"/>
  <c r="K16" i="6"/>
  <c r="J16" i="6"/>
  <c r="H16" i="6"/>
  <c r="I16" i="6" s="1"/>
  <c r="AJ15" i="6"/>
  <c r="AH15" i="6"/>
  <c r="AF15" i="6"/>
  <c r="AD15" i="6"/>
  <c r="AB15" i="6"/>
  <c r="Z15" i="6"/>
  <c r="X15" i="6"/>
  <c r="V15" i="6"/>
  <c r="T15" i="6"/>
  <c r="R15" i="6"/>
  <c r="P15" i="6"/>
  <c r="N15" i="6"/>
  <c r="L15" i="6"/>
  <c r="K15" i="6"/>
  <c r="J15" i="6"/>
  <c r="I15" i="6"/>
  <c r="H15" i="6"/>
  <c r="AJ14" i="6"/>
  <c r="AH14" i="6"/>
  <c r="AF14" i="6"/>
  <c r="AD14" i="6"/>
  <c r="AB14" i="6"/>
  <c r="Z14" i="6"/>
  <c r="X14" i="6"/>
  <c r="V14" i="6"/>
  <c r="T14" i="6"/>
  <c r="R14" i="6"/>
  <c r="P14" i="6"/>
  <c r="N14" i="6"/>
  <c r="L14" i="6"/>
  <c r="K14" i="6"/>
  <c r="J14" i="6"/>
  <c r="H14" i="6"/>
  <c r="I14" i="6" s="1"/>
  <c r="AJ13" i="6"/>
  <c r="AH13" i="6"/>
  <c r="AF13" i="6"/>
  <c r="AD13" i="6"/>
  <c r="AB13" i="6"/>
  <c r="Z13" i="6"/>
  <c r="X13" i="6"/>
  <c r="V13" i="6"/>
  <c r="T13" i="6"/>
  <c r="R13" i="6"/>
  <c r="P13" i="6"/>
  <c r="N13" i="6"/>
  <c r="L13" i="6"/>
  <c r="K13" i="6"/>
  <c r="J13" i="6"/>
  <c r="I13" i="6"/>
  <c r="H13" i="6"/>
  <c r="L12" i="6"/>
  <c r="J12" i="6"/>
  <c r="H12" i="6"/>
  <c r="L11" i="6"/>
  <c r="K11" i="6"/>
  <c r="J11" i="6"/>
  <c r="H11" i="6"/>
  <c r="K10" i="6"/>
  <c r="J10" i="6"/>
  <c r="H10" i="6"/>
  <c r="L61" i="5"/>
  <c r="K61" i="5"/>
  <c r="J61" i="5"/>
  <c r="H61" i="5"/>
  <c r="L60" i="5"/>
  <c r="K60" i="5"/>
  <c r="J60" i="5"/>
  <c r="H60" i="5"/>
  <c r="L59" i="5"/>
  <c r="J59" i="5"/>
  <c r="H59" i="5"/>
  <c r="L58" i="5"/>
  <c r="J58" i="5"/>
  <c r="H58" i="5"/>
  <c r="L57" i="5"/>
  <c r="K57" i="5"/>
  <c r="J57" i="5"/>
  <c r="H57" i="5"/>
  <c r="L56" i="5"/>
  <c r="K56" i="5"/>
  <c r="J56" i="5"/>
  <c r="H56" i="5"/>
  <c r="AJ55" i="5"/>
  <c r="AH55" i="5"/>
  <c r="AF55" i="5"/>
  <c r="AD55" i="5"/>
  <c r="AB55" i="5"/>
  <c r="Z55" i="5"/>
  <c r="X55" i="5"/>
  <c r="V55" i="5"/>
  <c r="T55" i="5"/>
  <c r="R55" i="5"/>
  <c r="P55" i="5"/>
  <c r="N55" i="5"/>
  <c r="L55" i="5"/>
  <c r="K55" i="5"/>
  <c r="J55" i="5"/>
  <c r="H55" i="5"/>
  <c r="I55" i="5" s="1"/>
  <c r="AJ54" i="5"/>
  <c r="AH54" i="5"/>
  <c r="AF54" i="5"/>
  <c r="AD54" i="5"/>
  <c r="AB54" i="5"/>
  <c r="Z54" i="5"/>
  <c r="X54" i="5"/>
  <c r="V54" i="5"/>
  <c r="T54" i="5"/>
  <c r="R54" i="5"/>
  <c r="P54" i="5"/>
  <c r="N54" i="5"/>
  <c r="L54" i="5"/>
  <c r="K54" i="5"/>
  <c r="J54" i="5"/>
  <c r="I54" i="5"/>
  <c r="H54" i="5"/>
  <c r="AJ53" i="5"/>
  <c r="AH53" i="5"/>
  <c r="AF53" i="5"/>
  <c r="AD53" i="5"/>
  <c r="AB53" i="5"/>
  <c r="Z53" i="5"/>
  <c r="X53" i="5"/>
  <c r="V53" i="5"/>
  <c r="T53" i="5"/>
  <c r="R53" i="5"/>
  <c r="P53" i="5"/>
  <c r="N53" i="5"/>
  <c r="L53" i="5"/>
  <c r="K53" i="5"/>
  <c r="J53" i="5"/>
  <c r="I53" i="5"/>
  <c r="H53" i="5"/>
  <c r="AJ52" i="5"/>
  <c r="AH52" i="5"/>
  <c r="AF52" i="5"/>
  <c r="AD52" i="5"/>
  <c r="AB52" i="5"/>
  <c r="Z52" i="5"/>
  <c r="X52" i="5"/>
  <c r="V52" i="5"/>
  <c r="T52" i="5"/>
  <c r="R52" i="5"/>
  <c r="P52" i="5"/>
  <c r="N52" i="5"/>
  <c r="L52" i="5"/>
  <c r="K52" i="5"/>
  <c r="J52" i="5"/>
  <c r="H52" i="5"/>
  <c r="I52" i="5" s="1"/>
  <c r="AJ51" i="5"/>
  <c r="AH51" i="5"/>
  <c r="AF51" i="5"/>
  <c r="AD51" i="5"/>
  <c r="AB51" i="5"/>
  <c r="Z51" i="5"/>
  <c r="X51" i="5"/>
  <c r="V51" i="5"/>
  <c r="T51" i="5"/>
  <c r="R51" i="5"/>
  <c r="P51" i="5"/>
  <c r="N51" i="5"/>
  <c r="L51" i="5"/>
  <c r="K51" i="5"/>
  <c r="J51" i="5"/>
  <c r="H51" i="5"/>
  <c r="I51" i="5" s="1"/>
  <c r="AJ50" i="5"/>
  <c r="AH50" i="5"/>
  <c r="AF50" i="5"/>
  <c r="AD50" i="5"/>
  <c r="AB50" i="5"/>
  <c r="Z50" i="5"/>
  <c r="X50" i="5"/>
  <c r="V50" i="5"/>
  <c r="T50" i="5"/>
  <c r="R50" i="5"/>
  <c r="P50" i="5"/>
  <c r="N50" i="5"/>
  <c r="L50" i="5"/>
  <c r="K50" i="5"/>
  <c r="J50" i="5"/>
  <c r="I50" i="5"/>
  <c r="H50" i="5"/>
  <c r="AJ49" i="5"/>
  <c r="AH49" i="5"/>
  <c r="AF49" i="5"/>
  <c r="AD49" i="5"/>
  <c r="AB49" i="5"/>
  <c r="Z49" i="5"/>
  <c r="X49" i="5"/>
  <c r="V49" i="5"/>
  <c r="T49" i="5"/>
  <c r="R49" i="5"/>
  <c r="P49" i="5"/>
  <c r="N49" i="5"/>
  <c r="L49" i="5"/>
  <c r="K49" i="5"/>
  <c r="J49" i="5"/>
  <c r="H49" i="5"/>
  <c r="I49" i="5" s="1"/>
  <c r="L48" i="5"/>
  <c r="K48" i="5"/>
  <c r="J48" i="5"/>
  <c r="H48" i="5"/>
  <c r="AJ47" i="5"/>
  <c r="AH47" i="5"/>
  <c r="AF47" i="5"/>
  <c r="AD47" i="5"/>
  <c r="AB47" i="5"/>
  <c r="Z47" i="5"/>
  <c r="X47" i="5"/>
  <c r="V47" i="5"/>
  <c r="T47" i="5"/>
  <c r="R47" i="5"/>
  <c r="P47" i="5"/>
  <c r="N47" i="5"/>
  <c r="L47" i="5"/>
  <c r="K47" i="5"/>
  <c r="J47" i="5"/>
  <c r="H47" i="5"/>
  <c r="I47" i="5" s="1"/>
  <c r="AJ46" i="5"/>
  <c r="AH46" i="5"/>
  <c r="AF46" i="5"/>
  <c r="AD46" i="5"/>
  <c r="AB46" i="5"/>
  <c r="Z46" i="5"/>
  <c r="X46" i="5"/>
  <c r="V46" i="5"/>
  <c r="T46" i="5"/>
  <c r="R46" i="5"/>
  <c r="P46" i="5"/>
  <c r="N46" i="5"/>
  <c r="L46" i="5"/>
  <c r="K46" i="5"/>
  <c r="J46" i="5"/>
  <c r="H46" i="5"/>
  <c r="I46" i="5" s="1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K45" i="5"/>
  <c r="J45" i="5"/>
  <c r="I45" i="5"/>
  <c r="H45" i="5"/>
  <c r="AJ44" i="5"/>
  <c r="AH44" i="5"/>
  <c r="AF44" i="5"/>
  <c r="AD44" i="5"/>
  <c r="AB44" i="5"/>
  <c r="Z44" i="5"/>
  <c r="X44" i="5"/>
  <c r="V44" i="5"/>
  <c r="T44" i="5"/>
  <c r="R44" i="5"/>
  <c r="P44" i="5"/>
  <c r="N44" i="5"/>
  <c r="L44" i="5"/>
  <c r="K44" i="5"/>
  <c r="J44" i="5"/>
  <c r="H44" i="5"/>
  <c r="I44" i="5" s="1"/>
  <c r="AJ43" i="5"/>
  <c r="AH43" i="5"/>
  <c r="AF43" i="5"/>
  <c r="AD43" i="5"/>
  <c r="AB43" i="5"/>
  <c r="Z43" i="5"/>
  <c r="X43" i="5"/>
  <c r="V43" i="5"/>
  <c r="T43" i="5"/>
  <c r="R43" i="5"/>
  <c r="P43" i="5"/>
  <c r="N43" i="5"/>
  <c r="L43" i="5"/>
  <c r="K43" i="5"/>
  <c r="J43" i="5"/>
  <c r="I43" i="5"/>
  <c r="H43" i="5"/>
  <c r="AJ42" i="5"/>
  <c r="AH42" i="5"/>
  <c r="AF42" i="5"/>
  <c r="AD42" i="5"/>
  <c r="AB42" i="5"/>
  <c r="Z42" i="5"/>
  <c r="X42" i="5"/>
  <c r="V42" i="5"/>
  <c r="T42" i="5"/>
  <c r="R42" i="5"/>
  <c r="P42" i="5"/>
  <c r="N42" i="5"/>
  <c r="L42" i="5"/>
  <c r="K42" i="5"/>
  <c r="J42" i="5"/>
  <c r="I42" i="5"/>
  <c r="H42" i="5"/>
  <c r="L41" i="5"/>
  <c r="K41" i="5"/>
  <c r="J41" i="5"/>
  <c r="H41" i="5"/>
  <c r="L40" i="5"/>
  <c r="K40" i="5"/>
  <c r="J40" i="5"/>
  <c r="H40" i="5"/>
  <c r="L39" i="5"/>
  <c r="K39" i="5"/>
  <c r="J39" i="5"/>
  <c r="H39" i="5"/>
  <c r="L38" i="5"/>
  <c r="K38" i="5"/>
  <c r="J38" i="5"/>
  <c r="H38" i="5"/>
  <c r="L37" i="5"/>
  <c r="K37" i="5"/>
  <c r="J37" i="5"/>
  <c r="H37" i="5"/>
  <c r="L36" i="5"/>
  <c r="K36" i="5"/>
  <c r="J36" i="5"/>
  <c r="H36" i="5"/>
  <c r="L35" i="5"/>
  <c r="K35" i="5"/>
  <c r="J35" i="5"/>
  <c r="H35" i="5"/>
  <c r="L34" i="5"/>
  <c r="K34" i="5"/>
  <c r="J34" i="5"/>
  <c r="H34" i="5"/>
  <c r="L33" i="5"/>
  <c r="K33" i="5"/>
  <c r="J33" i="5"/>
  <c r="H33" i="5"/>
  <c r="L32" i="5"/>
  <c r="K32" i="5"/>
  <c r="J32" i="5"/>
  <c r="H32" i="5"/>
  <c r="L31" i="5"/>
  <c r="K31" i="5"/>
  <c r="J31" i="5"/>
  <c r="H31" i="5"/>
  <c r="AJ30" i="5"/>
  <c r="AH30" i="5"/>
  <c r="AF30" i="5"/>
  <c r="AD30" i="5"/>
  <c r="AB30" i="5"/>
  <c r="Z30" i="5"/>
  <c r="X30" i="5"/>
  <c r="V30" i="5"/>
  <c r="T30" i="5"/>
  <c r="R30" i="5"/>
  <c r="P30" i="5"/>
  <c r="N30" i="5"/>
  <c r="L30" i="5"/>
  <c r="K30" i="5"/>
  <c r="J30" i="5"/>
  <c r="I30" i="5"/>
  <c r="H30" i="5"/>
  <c r="AJ29" i="5"/>
  <c r="AH29" i="5"/>
  <c r="AF29" i="5"/>
  <c r="AD29" i="5"/>
  <c r="AB29" i="5"/>
  <c r="Z29" i="5"/>
  <c r="X29" i="5"/>
  <c r="V29" i="5"/>
  <c r="T29" i="5"/>
  <c r="R29" i="5"/>
  <c r="P29" i="5"/>
  <c r="N29" i="5"/>
  <c r="L29" i="5"/>
  <c r="K29" i="5"/>
  <c r="J29" i="5"/>
  <c r="I29" i="5"/>
  <c r="H29" i="5"/>
  <c r="AJ28" i="5"/>
  <c r="AH28" i="5"/>
  <c r="AF28" i="5"/>
  <c r="AD28" i="5"/>
  <c r="AB28" i="5"/>
  <c r="Z28" i="5"/>
  <c r="X28" i="5"/>
  <c r="V28" i="5"/>
  <c r="T28" i="5"/>
  <c r="R28" i="5"/>
  <c r="P28" i="5"/>
  <c r="N28" i="5"/>
  <c r="L28" i="5"/>
  <c r="K28" i="5"/>
  <c r="J28" i="5"/>
  <c r="H28" i="5"/>
  <c r="I28" i="5" s="1"/>
  <c r="AJ27" i="5"/>
  <c r="AH27" i="5"/>
  <c r="AF27" i="5"/>
  <c r="AD27" i="5"/>
  <c r="AB27" i="5"/>
  <c r="Z27" i="5"/>
  <c r="X27" i="5"/>
  <c r="V27" i="5"/>
  <c r="T27" i="5"/>
  <c r="R27" i="5"/>
  <c r="P27" i="5"/>
  <c r="N27" i="5"/>
  <c r="L27" i="5"/>
  <c r="K27" i="5"/>
  <c r="J27" i="5"/>
  <c r="H27" i="5"/>
  <c r="I27" i="5" s="1"/>
  <c r="AJ26" i="5"/>
  <c r="AH26" i="5"/>
  <c r="AF26" i="5"/>
  <c r="AD26" i="5"/>
  <c r="AB26" i="5"/>
  <c r="Z26" i="5"/>
  <c r="X26" i="5"/>
  <c r="V26" i="5"/>
  <c r="T26" i="5"/>
  <c r="R26" i="5"/>
  <c r="P26" i="5"/>
  <c r="N26" i="5"/>
  <c r="L26" i="5"/>
  <c r="K26" i="5"/>
  <c r="J26" i="5"/>
  <c r="I26" i="5"/>
  <c r="H26" i="5"/>
  <c r="AJ25" i="5"/>
  <c r="AH25" i="5"/>
  <c r="AF25" i="5"/>
  <c r="AD25" i="5"/>
  <c r="AB25" i="5"/>
  <c r="Z25" i="5"/>
  <c r="X25" i="5"/>
  <c r="V25" i="5"/>
  <c r="T25" i="5"/>
  <c r="R25" i="5"/>
  <c r="P25" i="5"/>
  <c r="N25" i="5"/>
  <c r="L25" i="5"/>
  <c r="K25" i="5"/>
  <c r="J25" i="5"/>
  <c r="H25" i="5"/>
  <c r="I25" i="5" s="1"/>
  <c r="AJ24" i="5"/>
  <c r="AH24" i="5"/>
  <c r="AF24" i="5"/>
  <c r="AD24" i="5"/>
  <c r="AB24" i="5"/>
  <c r="Z24" i="5"/>
  <c r="X24" i="5"/>
  <c r="V24" i="5"/>
  <c r="T24" i="5"/>
  <c r="R24" i="5"/>
  <c r="P24" i="5"/>
  <c r="N24" i="5"/>
  <c r="L24" i="5"/>
  <c r="K24" i="5"/>
  <c r="J24" i="5"/>
  <c r="I24" i="5"/>
  <c r="H24" i="5"/>
  <c r="AJ23" i="5"/>
  <c r="AH23" i="5"/>
  <c r="AF23" i="5"/>
  <c r="AD23" i="5"/>
  <c r="AB23" i="5"/>
  <c r="Z23" i="5"/>
  <c r="X23" i="5"/>
  <c r="V23" i="5"/>
  <c r="T23" i="5"/>
  <c r="R23" i="5"/>
  <c r="P23" i="5"/>
  <c r="N23" i="5"/>
  <c r="L23" i="5"/>
  <c r="K23" i="5"/>
  <c r="J23" i="5"/>
  <c r="I23" i="5"/>
  <c r="H23" i="5"/>
  <c r="AJ22" i="5"/>
  <c r="AH22" i="5"/>
  <c r="AF22" i="5"/>
  <c r="AD22" i="5"/>
  <c r="AB22" i="5"/>
  <c r="Z22" i="5"/>
  <c r="X22" i="5"/>
  <c r="V22" i="5"/>
  <c r="T22" i="5"/>
  <c r="R22" i="5"/>
  <c r="P22" i="5"/>
  <c r="N22" i="5"/>
  <c r="L22" i="5"/>
  <c r="K22" i="5"/>
  <c r="J22" i="5"/>
  <c r="H22" i="5"/>
  <c r="I22" i="5" s="1"/>
  <c r="AJ21" i="5"/>
  <c r="AH21" i="5"/>
  <c r="AF21" i="5"/>
  <c r="AD21" i="5"/>
  <c r="AB21" i="5"/>
  <c r="Z21" i="5"/>
  <c r="X21" i="5"/>
  <c r="V21" i="5"/>
  <c r="T21" i="5"/>
  <c r="R21" i="5"/>
  <c r="P21" i="5"/>
  <c r="N21" i="5"/>
  <c r="L21" i="5"/>
  <c r="K21" i="5"/>
  <c r="J21" i="5"/>
  <c r="H21" i="5"/>
  <c r="I21" i="5" s="1"/>
  <c r="L20" i="5"/>
  <c r="K20" i="5"/>
  <c r="J20" i="5"/>
  <c r="H20" i="5"/>
  <c r="AJ19" i="5"/>
  <c r="AH19" i="5"/>
  <c r="AF19" i="5"/>
  <c r="AD19" i="5"/>
  <c r="AB19" i="5"/>
  <c r="Z19" i="5"/>
  <c r="X19" i="5"/>
  <c r="V19" i="5"/>
  <c r="T19" i="5"/>
  <c r="R19" i="5"/>
  <c r="P19" i="5"/>
  <c r="N19" i="5"/>
  <c r="L19" i="5"/>
  <c r="K19" i="5"/>
  <c r="J19" i="5"/>
  <c r="I19" i="5"/>
  <c r="H19" i="5"/>
  <c r="AJ18" i="5"/>
  <c r="AH18" i="5"/>
  <c r="AF18" i="5"/>
  <c r="AD18" i="5"/>
  <c r="AB18" i="5"/>
  <c r="Z18" i="5"/>
  <c r="X18" i="5"/>
  <c r="V18" i="5"/>
  <c r="T18" i="5"/>
  <c r="R18" i="5"/>
  <c r="P18" i="5"/>
  <c r="N18" i="5"/>
  <c r="L18" i="5"/>
  <c r="K18" i="5"/>
  <c r="J18" i="5"/>
  <c r="I18" i="5"/>
  <c r="H18" i="5"/>
  <c r="AJ17" i="5"/>
  <c r="AH17" i="5"/>
  <c r="AF17" i="5"/>
  <c r="AD17" i="5"/>
  <c r="AB17" i="5"/>
  <c r="Z17" i="5"/>
  <c r="X17" i="5"/>
  <c r="V17" i="5"/>
  <c r="T17" i="5"/>
  <c r="R17" i="5"/>
  <c r="P17" i="5"/>
  <c r="N17" i="5"/>
  <c r="L17" i="5"/>
  <c r="K17" i="5"/>
  <c r="J17" i="5"/>
  <c r="H17" i="5"/>
  <c r="I17" i="5" s="1"/>
  <c r="AJ16" i="5"/>
  <c r="AH16" i="5"/>
  <c r="AF16" i="5"/>
  <c r="AD16" i="5"/>
  <c r="AB16" i="5"/>
  <c r="Z16" i="5"/>
  <c r="X16" i="5"/>
  <c r="V16" i="5"/>
  <c r="T16" i="5"/>
  <c r="R16" i="5"/>
  <c r="P16" i="5"/>
  <c r="N16" i="5"/>
  <c r="L16" i="5"/>
  <c r="K16" i="5"/>
  <c r="J16" i="5"/>
  <c r="H16" i="5"/>
  <c r="I16" i="5" s="1"/>
  <c r="AJ15" i="5"/>
  <c r="AH15" i="5"/>
  <c r="AF15" i="5"/>
  <c r="AD15" i="5"/>
  <c r="AB15" i="5"/>
  <c r="Z15" i="5"/>
  <c r="X15" i="5"/>
  <c r="V15" i="5"/>
  <c r="T15" i="5"/>
  <c r="R15" i="5"/>
  <c r="P15" i="5"/>
  <c r="N15" i="5"/>
  <c r="L15" i="5"/>
  <c r="K15" i="5"/>
  <c r="J15" i="5"/>
  <c r="I15" i="5"/>
  <c r="H15" i="5"/>
  <c r="AJ14" i="5"/>
  <c r="AH14" i="5"/>
  <c r="AF14" i="5"/>
  <c r="AD14" i="5"/>
  <c r="AB14" i="5"/>
  <c r="Z14" i="5"/>
  <c r="X14" i="5"/>
  <c r="V14" i="5"/>
  <c r="T14" i="5"/>
  <c r="R14" i="5"/>
  <c r="P14" i="5"/>
  <c r="N14" i="5"/>
  <c r="L14" i="5"/>
  <c r="K14" i="5"/>
  <c r="J14" i="5"/>
  <c r="H14" i="5"/>
  <c r="I14" i="5" s="1"/>
  <c r="AJ13" i="5"/>
  <c r="AH13" i="5"/>
  <c r="AF13" i="5"/>
  <c r="AD13" i="5"/>
  <c r="AB13" i="5"/>
  <c r="Z13" i="5"/>
  <c r="X13" i="5"/>
  <c r="V13" i="5"/>
  <c r="T13" i="5"/>
  <c r="R13" i="5"/>
  <c r="P13" i="5"/>
  <c r="N13" i="5"/>
  <c r="L13" i="5"/>
  <c r="K13" i="5"/>
  <c r="J13" i="5"/>
  <c r="I13" i="5"/>
  <c r="H13" i="5"/>
  <c r="L12" i="5"/>
  <c r="J12" i="5"/>
  <c r="H12" i="5"/>
  <c r="L11" i="5"/>
  <c r="K11" i="5"/>
  <c r="J11" i="5"/>
  <c r="H11" i="5"/>
  <c r="K10" i="5"/>
  <c r="J10" i="5"/>
  <c r="H10" i="5"/>
  <c r="L61" i="4"/>
  <c r="K61" i="4"/>
  <c r="J61" i="4"/>
  <c r="H61" i="4"/>
  <c r="L60" i="4"/>
  <c r="K60" i="4"/>
  <c r="J60" i="4"/>
  <c r="H60" i="4"/>
  <c r="L59" i="4"/>
  <c r="J59" i="4"/>
  <c r="H59" i="4"/>
  <c r="L58" i="4"/>
  <c r="J58" i="4"/>
  <c r="H58" i="4"/>
  <c r="L57" i="4"/>
  <c r="K57" i="4"/>
  <c r="J57" i="4"/>
  <c r="H57" i="4"/>
  <c r="L56" i="4"/>
  <c r="K56" i="4"/>
  <c r="J56" i="4"/>
  <c r="H56" i="4"/>
  <c r="AJ55" i="4"/>
  <c r="AH55" i="4"/>
  <c r="AF55" i="4"/>
  <c r="AD55" i="4"/>
  <c r="AB55" i="4"/>
  <c r="Z55" i="4"/>
  <c r="X55" i="4"/>
  <c r="V55" i="4"/>
  <c r="T55" i="4"/>
  <c r="R55" i="4"/>
  <c r="P55" i="4"/>
  <c r="N55" i="4"/>
  <c r="L55" i="4"/>
  <c r="K55" i="4"/>
  <c r="J55" i="4"/>
  <c r="H55" i="4"/>
  <c r="I55" i="4" s="1"/>
  <c r="AJ54" i="4"/>
  <c r="AH54" i="4"/>
  <c r="AF54" i="4"/>
  <c r="AD54" i="4"/>
  <c r="AB54" i="4"/>
  <c r="Z54" i="4"/>
  <c r="X54" i="4"/>
  <c r="V54" i="4"/>
  <c r="T54" i="4"/>
  <c r="R54" i="4"/>
  <c r="P54" i="4"/>
  <c r="N54" i="4"/>
  <c r="L54" i="4"/>
  <c r="K54" i="4"/>
  <c r="J54" i="4"/>
  <c r="I54" i="4"/>
  <c r="H54" i="4"/>
  <c r="AJ53" i="4"/>
  <c r="AH53" i="4"/>
  <c r="AF53" i="4"/>
  <c r="AD53" i="4"/>
  <c r="AB53" i="4"/>
  <c r="Z53" i="4"/>
  <c r="X53" i="4"/>
  <c r="V53" i="4"/>
  <c r="T53" i="4"/>
  <c r="R53" i="4"/>
  <c r="P53" i="4"/>
  <c r="N53" i="4"/>
  <c r="L53" i="4"/>
  <c r="K53" i="4"/>
  <c r="J53" i="4"/>
  <c r="I53" i="4"/>
  <c r="H53" i="4"/>
  <c r="AJ52" i="4"/>
  <c r="AH52" i="4"/>
  <c r="AF52" i="4"/>
  <c r="AD52" i="4"/>
  <c r="AB52" i="4"/>
  <c r="Z52" i="4"/>
  <c r="X52" i="4"/>
  <c r="V52" i="4"/>
  <c r="T52" i="4"/>
  <c r="R52" i="4"/>
  <c r="P52" i="4"/>
  <c r="N52" i="4"/>
  <c r="L52" i="4"/>
  <c r="K52" i="4"/>
  <c r="J52" i="4"/>
  <c r="H52" i="4"/>
  <c r="I52" i="4" s="1"/>
  <c r="AJ51" i="4"/>
  <c r="AH51" i="4"/>
  <c r="AF51" i="4"/>
  <c r="AD51" i="4"/>
  <c r="AB51" i="4"/>
  <c r="Z51" i="4"/>
  <c r="X51" i="4"/>
  <c r="V51" i="4"/>
  <c r="T51" i="4"/>
  <c r="R51" i="4"/>
  <c r="P51" i="4"/>
  <c r="N51" i="4"/>
  <c r="L51" i="4"/>
  <c r="K51" i="4"/>
  <c r="J51" i="4"/>
  <c r="H51" i="4"/>
  <c r="I51" i="4" s="1"/>
  <c r="AJ50" i="4"/>
  <c r="AH50" i="4"/>
  <c r="AF50" i="4"/>
  <c r="AD50" i="4"/>
  <c r="AB50" i="4"/>
  <c r="Z50" i="4"/>
  <c r="X50" i="4"/>
  <c r="V50" i="4"/>
  <c r="T50" i="4"/>
  <c r="R50" i="4"/>
  <c r="P50" i="4"/>
  <c r="N50" i="4"/>
  <c r="L50" i="4"/>
  <c r="K50" i="4"/>
  <c r="J50" i="4"/>
  <c r="I50" i="4"/>
  <c r="H50" i="4"/>
  <c r="AJ49" i="4"/>
  <c r="AH49" i="4"/>
  <c r="AF49" i="4"/>
  <c r="AD49" i="4"/>
  <c r="AB49" i="4"/>
  <c r="Z49" i="4"/>
  <c r="X49" i="4"/>
  <c r="V49" i="4"/>
  <c r="T49" i="4"/>
  <c r="R49" i="4"/>
  <c r="P49" i="4"/>
  <c r="N49" i="4"/>
  <c r="L49" i="4"/>
  <c r="K49" i="4"/>
  <c r="J49" i="4"/>
  <c r="H49" i="4"/>
  <c r="I49" i="4" s="1"/>
  <c r="L48" i="4"/>
  <c r="K48" i="4"/>
  <c r="J48" i="4"/>
  <c r="H48" i="4"/>
  <c r="AJ47" i="4"/>
  <c r="AH47" i="4"/>
  <c r="AF47" i="4"/>
  <c r="AD47" i="4"/>
  <c r="AB47" i="4"/>
  <c r="Z47" i="4"/>
  <c r="X47" i="4"/>
  <c r="V47" i="4"/>
  <c r="T47" i="4"/>
  <c r="R47" i="4"/>
  <c r="P47" i="4"/>
  <c r="N47" i="4"/>
  <c r="L47" i="4"/>
  <c r="K47" i="4"/>
  <c r="J47" i="4"/>
  <c r="H47" i="4"/>
  <c r="I47" i="4" s="1"/>
  <c r="AJ46" i="4"/>
  <c r="AH46" i="4"/>
  <c r="AF46" i="4"/>
  <c r="AD46" i="4"/>
  <c r="AB46" i="4"/>
  <c r="Z46" i="4"/>
  <c r="X46" i="4"/>
  <c r="V46" i="4"/>
  <c r="T46" i="4"/>
  <c r="R46" i="4"/>
  <c r="P46" i="4"/>
  <c r="N46" i="4"/>
  <c r="L46" i="4"/>
  <c r="K46" i="4"/>
  <c r="J46" i="4"/>
  <c r="H46" i="4"/>
  <c r="I46" i="4" s="1"/>
  <c r="AJ45" i="4"/>
  <c r="AH45" i="4"/>
  <c r="AF45" i="4"/>
  <c r="AD45" i="4"/>
  <c r="AB45" i="4"/>
  <c r="Z45" i="4"/>
  <c r="X45" i="4"/>
  <c r="V45" i="4"/>
  <c r="T45" i="4"/>
  <c r="R45" i="4"/>
  <c r="P45" i="4"/>
  <c r="N45" i="4"/>
  <c r="L45" i="4"/>
  <c r="K45" i="4"/>
  <c r="J45" i="4"/>
  <c r="I45" i="4"/>
  <c r="H45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K44" i="4"/>
  <c r="J44" i="4"/>
  <c r="H44" i="4"/>
  <c r="I44" i="4" s="1"/>
  <c r="AJ43" i="4"/>
  <c r="AH43" i="4"/>
  <c r="AF43" i="4"/>
  <c r="AD43" i="4"/>
  <c r="AB43" i="4"/>
  <c r="Z43" i="4"/>
  <c r="X43" i="4"/>
  <c r="V43" i="4"/>
  <c r="T43" i="4"/>
  <c r="R43" i="4"/>
  <c r="P43" i="4"/>
  <c r="N43" i="4"/>
  <c r="L43" i="4"/>
  <c r="K43" i="4"/>
  <c r="J43" i="4"/>
  <c r="I43" i="4"/>
  <c r="H43" i="4"/>
  <c r="AJ42" i="4"/>
  <c r="AH42" i="4"/>
  <c r="AF42" i="4"/>
  <c r="AD42" i="4"/>
  <c r="AB42" i="4"/>
  <c r="Z42" i="4"/>
  <c r="X42" i="4"/>
  <c r="V42" i="4"/>
  <c r="T42" i="4"/>
  <c r="R42" i="4"/>
  <c r="P42" i="4"/>
  <c r="N42" i="4"/>
  <c r="L42" i="4"/>
  <c r="K42" i="4"/>
  <c r="J42" i="4"/>
  <c r="I42" i="4"/>
  <c r="H42" i="4"/>
  <c r="L41" i="4"/>
  <c r="K41" i="4"/>
  <c r="J41" i="4"/>
  <c r="H41" i="4"/>
  <c r="L40" i="4"/>
  <c r="K40" i="4"/>
  <c r="J40" i="4"/>
  <c r="H40" i="4"/>
  <c r="L39" i="4"/>
  <c r="K39" i="4"/>
  <c r="J39" i="4"/>
  <c r="H39" i="4"/>
  <c r="L38" i="4"/>
  <c r="K38" i="4"/>
  <c r="J38" i="4"/>
  <c r="H38" i="4"/>
  <c r="L37" i="4"/>
  <c r="K37" i="4"/>
  <c r="J37" i="4"/>
  <c r="H37" i="4"/>
  <c r="L36" i="4"/>
  <c r="K36" i="4"/>
  <c r="J36" i="4"/>
  <c r="H36" i="4"/>
  <c r="L35" i="4"/>
  <c r="K35" i="4"/>
  <c r="J35" i="4"/>
  <c r="H35" i="4"/>
  <c r="L34" i="4"/>
  <c r="K34" i="4"/>
  <c r="J34" i="4"/>
  <c r="H34" i="4"/>
  <c r="L33" i="4"/>
  <c r="K33" i="4"/>
  <c r="J33" i="4"/>
  <c r="H33" i="4"/>
  <c r="L32" i="4"/>
  <c r="K32" i="4"/>
  <c r="J32" i="4"/>
  <c r="H32" i="4"/>
  <c r="L31" i="4"/>
  <c r="K31" i="4"/>
  <c r="J31" i="4"/>
  <c r="H31" i="4"/>
  <c r="AJ30" i="4"/>
  <c r="AH30" i="4"/>
  <c r="AF30" i="4"/>
  <c r="AD30" i="4"/>
  <c r="AB30" i="4"/>
  <c r="Z30" i="4"/>
  <c r="X30" i="4"/>
  <c r="V30" i="4"/>
  <c r="T30" i="4"/>
  <c r="R30" i="4"/>
  <c r="P30" i="4"/>
  <c r="N30" i="4"/>
  <c r="L30" i="4"/>
  <c r="K30" i="4"/>
  <c r="J30" i="4"/>
  <c r="I30" i="4"/>
  <c r="H30" i="4"/>
  <c r="AJ29" i="4"/>
  <c r="AH29" i="4"/>
  <c r="AF29" i="4"/>
  <c r="AD29" i="4"/>
  <c r="AB29" i="4"/>
  <c r="Z29" i="4"/>
  <c r="X29" i="4"/>
  <c r="V29" i="4"/>
  <c r="T29" i="4"/>
  <c r="R29" i="4"/>
  <c r="P29" i="4"/>
  <c r="N29" i="4"/>
  <c r="L29" i="4"/>
  <c r="K29" i="4"/>
  <c r="J29" i="4"/>
  <c r="I29" i="4"/>
  <c r="H29" i="4"/>
  <c r="AJ28" i="4"/>
  <c r="AH28" i="4"/>
  <c r="AF28" i="4"/>
  <c r="AD28" i="4"/>
  <c r="AB28" i="4"/>
  <c r="Z28" i="4"/>
  <c r="X28" i="4"/>
  <c r="V28" i="4"/>
  <c r="T28" i="4"/>
  <c r="R28" i="4"/>
  <c r="P28" i="4"/>
  <c r="N28" i="4"/>
  <c r="L28" i="4"/>
  <c r="K28" i="4"/>
  <c r="J28" i="4"/>
  <c r="H28" i="4"/>
  <c r="I28" i="4" s="1"/>
  <c r="AJ27" i="4"/>
  <c r="AH27" i="4"/>
  <c r="AF27" i="4"/>
  <c r="AD27" i="4"/>
  <c r="AB27" i="4"/>
  <c r="Z27" i="4"/>
  <c r="X27" i="4"/>
  <c r="V27" i="4"/>
  <c r="T27" i="4"/>
  <c r="R27" i="4"/>
  <c r="P27" i="4"/>
  <c r="N27" i="4"/>
  <c r="L27" i="4"/>
  <c r="K27" i="4"/>
  <c r="J27" i="4"/>
  <c r="H27" i="4"/>
  <c r="I27" i="4" s="1"/>
  <c r="AJ26" i="4"/>
  <c r="AH26" i="4"/>
  <c r="AF26" i="4"/>
  <c r="AD26" i="4"/>
  <c r="AB26" i="4"/>
  <c r="Z26" i="4"/>
  <c r="X26" i="4"/>
  <c r="V26" i="4"/>
  <c r="T26" i="4"/>
  <c r="R26" i="4"/>
  <c r="P26" i="4"/>
  <c r="N26" i="4"/>
  <c r="L26" i="4"/>
  <c r="K26" i="4"/>
  <c r="J26" i="4"/>
  <c r="I26" i="4"/>
  <c r="H26" i="4"/>
  <c r="AJ25" i="4"/>
  <c r="AH25" i="4"/>
  <c r="AF25" i="4"/>
  <c r="AD25" i="4"/>
  <c r="AB25" i="4"/>
  <c r="Z25" i="4"/>
  <c r="X25" i="4"/>
  <c r="V25" i="4"/>
  <c r="T25" i="4"/>
  <c r="R25" i="4"/>
  <c r="P25" i="4"/>
  <c r="N25" i="4"/>
  <c r="L25" i="4"/>
  <c r="K25" i="4"/>
  <c r="J25" i="4"/>
  <c r="H25" i="4"/>
  <c r="I25" i="4" s="1"/>
  <c r="AJ24" i="4"/>
  <c r="AH24" i="4"/>
  <c r="AF24" i="4"/>
  <c r="AD24" i="4"/>
  <c r="AB24" i="4"/>
  <c r="Z24" i="4"/>
  <c r="X24" i="4"/>
  <c r="V24" i="4"/>
  <c r="T24" i="4"/>
  <c r="R24" i="4"/>
  <c r="P24" i="4"/>
  <c r="N24" i="4"/>
  <c r="L24" i="4"/>
  <c r="K24" i="4"/>
  <c r="J24" i="4"/>
  <c r="I24" i="4"/>
  <c r="H24" i="4"/>
  <c r="AJ23" i="4"/>
  <c r="AH23" i="4"/>
  <c r="AF23" i="4"/>
  <c r="AD23" i="4"/>
  <c r="AB23" i="4"/>
  <c r="Z23" i="4"/>
  <c r="X23" i="4"/>
  <c r="V23" i="4"/>
  <c r="T23" i="4"/>
  <c r="R23" i="4"/>
  <c r="P23" i="4"/>
  <c r="N23" i="4"/>
  <c r="L23" i="4"/>
  <c r="K23" i="4"/>
  <c r="J23" i="4"/>
  <c r="I23" i="4"/>
  <c r="H23" i="4"/>
  <c r="AJ22" i="4"/>
  <c r="AH22" i="4"/>
  <c r="AF22" i="4"/>
  <c r="AD22" i="4"/>
  <c r="AB22" i="4"/>
  <c r="Z22" i="4"/>
  <c r="X22" i="4"/>
  <c r="V22" i="4"/>
  <c r="T22" i="4"/>
  <c r="R22" i="4"/>
  <c r="P22" i="4"/>
  <c r="N22" i="4"/>
  <c r="L22" i="4"/>
  <c r="K22" i="4"/>
  <c r="J22" i="4"/>
  <c r="H22" i="4"/>
  <c r="I22" i="4" s="1"/>
  <c r="AJ21" i="4"/>
  <c r="AH21" i="4"/>
  <c r="AF21" i="4"/>
  <c r="AD21" i="4"/>
  <c r="AB21" i="4"/>
  <c r="Z21" i="4"/>
  <c r="X21" i="4"/>
  <c r="V21" i="4"/>
  <c r="T21" i="4"/>
  <c r="R21" i="4"/>
  <c r="P21" i="4"/>
  <c r="N21" i="4"/>
  <c r="L21" i="4"/>
  <c r="K21" i="4"/>
  <c r="J21" i="4"/>
  <c r="H21" i="4"/>
  <c r="I21" i="4" s="1"/>
  <c r="L20" i="4"/>
  <c r="K20" i="4"/>
  <c r="J20" i="4"/>
  <c r="H20" i="4"/>
  <c r="AJ19" i="4"/>
  <c r="AH19" i="4"/>
  <c r="AF19" i="4"/>
  <c r="AD19" i="4"/>
  <c r="AB19" i="4"/>
  <c r="Z19" i="4"/>
  <c r="X19" i="4"/>
  <c r="V19" i="4"/>
  <c r="T19" i="4"/>
  <c r="R19" i="4"/>
  <c r="P19" i="4"/>
  <c r="N19" i="4"/>
  <c r="L19" i="4"/>
  <c r="K19" i="4"/>
  <c r="J19" i="4"/>
  <c r="I19" i="4"/>
  <c r="H19" i="4"/>
  <c r="AJ18" i="4"/>
  <c r="AH18" i="4"/>
  <c r="AF18" i="4"/>
  <c r="AD18" i="4"/>
  <c r="AB18" i="4"/>
  <c r="Z18" i="4"/>
  <c r="X18" i="4"/>
  <c r="V18" i="4"/>
  <c r="T18" i="4"/>
  <c r="R18" i="4"/>
  <c r="P18" i="4"/>
  <c r="N18" i="4"/>
  <c r="L18" i="4"/>
  <c r="K18" i="4"/>
  <c r="J18" i="4"/>
  <c r="I18" i="4"/>
  <c r="H18" i="4"/>
  <c r="AJ17" i="4"/>
  <c r="AH17" i="4"/>
  <c r="AF17" i="4"/>
  <c r="AD17" i="4"/>
  <c r="AB17" i="4"/>
  <c r="Z17" i="4"/>
  <c r="X17" i="4"/>
  <c r="V17" i="4"/>
  <c r="T17" i="4"/>
  <c r="R17" i="4"/>
  <c r="P17" i="4"/>
  <c r="N17" i="4"/>
  <c r="L17" i="4"/>
  <c r="K17" i="4"/>
  <c r="J17" i="4"/>
  <c r="H17" i="4"/>
  <c r="I17" i="4" s="1"/>
  <c r="AJ16" i="4"/>
  <c r="AH16" i="4"/>
  <c r="AF16" i="4"/>
  <c r="AD16" i="4"/>
  <c r="AB16" i="4"/>
  <c r="Z16" i="4"/>
  <c r="X16" i="4"/>
  <c r="V16" i="4"/>
  <c r="T16" i="4"/>
  <c r="R16" i="4"/>
  <c r="P16" i="4"/>
  <c r="N16" i="4"/>
  <c r="L16" i="4"/>
  <c r="K16" i="4"/>
  <c r="J16" i="4"/>
  <c r="H16" i="4"/>
  <c r="I16" i="4" s="1"/>
  <c r="AJ15" i="4"/>
  <c r="AH15" i="4"/>
  <c r="AF15" i="4"/>
  <c r="AD15" i="4"/>
  <c r="AB15" i="4"/>
  <c r="Z15" i="4"/>
  <c r="X15" i="4"/>
  <c r="V15" i="4"/>
  <c r="T15" i="4"/>
  <c r="R15" i="4"/>
  <c r="P15" i="4"/>
  <c r="N15" i="4"/>
  <c r="L15" i="4"/>
  <c r="K15" i="4"/>
  <c r="J15" i="4"/>
  <c r="I15" i="4"/>
  <c r="H15" i="4"/>
  <c r="AJ14" i="4"/>
  <c r="AH14" i="4"/>
  <c r="AF14" i="4"/>
  <c r="AD14" i="4"/>
  <c r="AB14" i="4"/>
  <c r="Z14" i="4"/>
  <c r="X14" i="4"/>
  <c r="V14" i="4"/>
  <c r="T14" i="4"/>
  <c r="R14" i="4"/>
  <c r="P14" i="4"/>
  <c r="N14" i="4"/>
  <c r="L14" i="4"/>
  <c r="K14" i="4"/>
  <c r="J14" i="4"/>
  <c r="H14" i="4"/>
  <c r="I14" i="4" s="1"/>
  <c r="AJ13" i="4"/>
  <c r="AH13" i="4"/>
  <c r="AF13" i="4"/>
  <c r="AD13" i="4"/>
  <c r="AB13" i="4"/>
  <c r="Z13" i="4"/>
  <c r="X13" i="4"/>
  <c r="V13" i="4"/>
  <c r="T13" i="4"/>
  <c r="R13" i="4"/>
  <c r="P13" i="4"/>
  <c r="N13" i="4"/>
  <c r="L13" i="4"/>
  <c r="K13" i="4"/>
  <c r="J13" i="4"/>
  <c r="I13" i="4"/>
  <c r="H13" i="4"/>
  <c r="L12" i="4"/>
  <c r="J12" i="4"/>
  <c r="H12" i="4"/>
  <c r="L11" i="4"/>
  <c r="K11" i="4"/>
  <c r="J11" i="4"/>
  <c r="H11" i="4"/>
  <c r="K10" i="4"/>
  <c r="J10" i="4"/>
  <c r="H10" i="4"/>
  <c r="L61" i="3"/>
  <c r="K61" i="3"/>
  <c r="J61" i="3"/>
  <c r="H61" i="3"/>
  <c r="L60" i="3"/>
  <c r="K60" i="3"/>
  <c r="J60" i="3"/>
  <c r="H60" i="3"/>
  <c r="L59" i="3"/>
  <c r="J59" i="3"/>
  <c r="H59" i="3"/>
  <c r="L58" i="3"/>
  <c r="J58" i="3"/>
  <c r="H58" i="3"/>
  <c r="L57" i="3"/>
  <c r="K57" i="3"/>
  <c r="J57" i="3"/>
  <c r="H57" i="3"/>
  <c r="L56" i="3"/>
  <c r="K56" i="3"/>
  <c r="J56" i="3"/>
  <c r="H56" i="3"/>
  <c r="AJ55" i="3"/>
  <c r="AH55" i="3"/>
  <c r="AF55" i="3"/>
  <c r="AD55" i="3"/>
  <c r="AB55" i="3"/>
  <c r="Z55" i="3"/>
  <c r="X55" i="3"/>
  <c r="V55" i="3"/>
  <c r="T55" i="3"/>
  <c r="R55" i="3"/>
  <c r="P55" i="3"/>
  <c r="N55" i="3"/>
  <c r="L55" i="3"/>
  <c r="K55" i="3"/>
  <c r="J55" i="3"/>
  <c r="H55" i="3"/>
  <c r="I55" i="3" s="1"/>
  <c r="AJ54" i="3"/>
  <c r="AH54" i="3"/>
  <c r="AF54" i="3"/>
  <c r="AD54" i="3"/>
  <c r="AB54" i="3"/>
  <c r="Z54" i="3"/>
  <c r="X54" i="3"/>
  <c r="V54" i="3"/>
  <c r="T54" i="3"/>
  <c r="R54" i="3"/>
  <c r="P54" i="3"/>
  <c r="N54" i="3"/>
  <c r="L54" i="3"/>
  <c r="K54" i="3"/>
  <c r="J54" i="3"/>
  <c r="I54" i="3"/>
  <c r="H54" i="3"/>
  <c r="AJ53" i="3"/>
  <c r="AH53" i="3"/>
  <c r="AF53" i="3"/>
  <c r="AD53" i="3"/>
  <c r="AB53" i="3"/>
  <c r="Z53" i="3"/>
  <c r="X53" i="3"/>
  <c r="V53" i="3"/>
  <c r="T53" i="3"/>
  <c r="R53" i="3"/>
  <c r="P53" i="3"/>
  <c r="N53" i="3"/>
  <c r="L53" i="3"/>
  <c r="K53" i="3"/>
  <c r="J53" i="3"/>
  <c r="I53" i="3"/>
  <c r="H53" i="3"/>
  <c r="AJ52" i="3"/>
  <c r="AH52" i="3"/>
  <c r="AF52" i="3"/>
  <c r="AD52" i="3"/>
  <c r="AB52" i="3"/>
  <c r="Z52" i="3"/>
  <c r="X52" i="3"/>
  <c r="V52" i="3"/>
  <c r="T52" i="3"/>
  <c r="R52" i="3"/>
  <c r="P52" i="3"/>
  <c r="N52" i="3"/>
  <c r="L52" i="3"/>
  <c r="K52" i="3"/>
  <c r="J52" i="3"/>
  <c r="H52" i="3"/>
  <c r="I52" i="3" s="1"/>
  <c r="AJ51" i="3"/>
  <c r="AH51" i="3"/>
  <c r="AF51" i="3"/>
  <c r="AD51" i="3"/>
  <c r="AB51" i="3"/>
  <c r="Z51" i="3"/>
  <c r="X51" i="3"/>
  <c r="V51" i="3"/>
  <c r="T51" i="3"/>
  <c r="R51" i="3"/>
  <c r="P51" i="3"/>
  <c r="N51" i="3"/>
  <c r="L51" i="3"/>
  <c r="K51" i="3"/>
  <c r="J51" i="3"/>
  <c r="H51" i="3"/>
  <c r="I51" i="3" s="1"/>
  <c r="AJ50" i="3"/>
  <c r="AH50" i="3"/>
  <c r="AF50" i="3"/>
  <c r="AD50" i="3"/>
  <c r="AB50" i="3"/>
  <c r="Z50" i="3"/>
  <c r="X50" i="3"/>
  <c r="V50" i="3"/>
  <c r="T50" i="3"/>
  <c r="R50" i="3"/>
  <c r="P50" i="3"/>
  <c r="N50" i="3"/>
  <c r="L50" i="3"/>
  <c r="K50" i="3"/>
  <c r="J50" i="3"/>
  <c r="I50" i="3"/>
  <c r="H50" i="3"/>
  <c r="AJ49" i="3"/>
  <c r="AH49" i="3"/>
  <c r="AF49" i="3"/>
  <c r="AD49" i="3"/>
  <c r="AB49" i="3"/>
  <c r="Z49" i="3"/>
  <c r="X49" i="3"/>
  <c r="V49" i="3"/>
  <c r="T49" i="3"/>
  <c r="R49" i="3"/>
  <c r="P49" i="3"/>
  <c r="N49" i="3"/>
  <c r="L49" i="3"/>
  <c r="K49" i="3"/>
  <c r="J49" i="3"/>
  <c r="H49" i="3"/>
  <c r="I49" i="3" s="1"/>
  <c r="L48" i="3"/>
  <c r="K48" i="3"/>
  <c r="J48" i="3"/>
  <c r="H48" i="3"/>
  <c r="AJ47" i="3"/>
  <c r="AH47" i="3"/>
  <c r="AF47" i="3"/>
  <c r="AD47" i="3"/>
  <c r="AB47" i="3"/>
  <c r="Z47" i="3"/>
  <c r="X47" i="3"/>
  <c r="V47" i="3"/>
  <c r="T47" i="3"/>
  <c r="R47" i="3"/>
  <c r="P47" i="3"/>
  <c r="N47" i="3"/>
  <c r="L47" i="3"/>
  <c r="K47" i="3"/>
  <c r="J47" i="3"/>
  <c r="H47" i="3"/>
  <c r="I47" i="3" s="1"/>
  <c r="AJ46" i="3"/>
  <c r="AH46" i="3"/>
  <c r="AF46" i="3"/>
  <c r="AD46" i="3"/>
  <c r="AB46" i="3"/>
  <c r="Z46" i="3"/>
  <c r="X46" i="3"/>
  <c r="V46" i="3"/>
  <c r="T46" i="3"/>
  <c r="R46" i="3"/>
  <c r="P46" i="3"/>
  <c r="N46" i="3"/>
  <c r="L46" i="3"/>
  <c r="K46" i="3"/>
  <c r="J46" i="3"/>
  <c r="H46" i="3"/>
  <c r="I46" i="3" s="1"/>
  <c r="AJ45" i="3"/>
  <c r="AH45" i="3"/>
  <c r="AF45" i="3"/>
  <c r="AD45" i="3"/>
  <c r="AB45" i="3"/>
  <c r="Z45" i="3"/>
  <c r="X45" i="3"/>
  <c r="V45" i="3"/>
  <c r="T45" i="3"/>
  <c r="R45" i="3"/>
  <c r="P45" i="3"/>
  <c r="N45" i="3"/>
  <c r="L45" i="3"/>
  <c r="K45" i="3"/>
  <c r="J45" i="3"/>
  <c r="I45" i="3"/>
  <c r="H45" i="3"/>
  <c r="AJ44" i="3"/>
  <c r="AH44" i="3"/>
  <c r="AF44" i="3"/>
  <c r="AD44" i="3"/>
  <c r="AB44" i="3"/>
  <c r="Z44" i="3"/>
  <c r="X44" i="3"/>
  <c r="V44" i="3"/>
  <c r="T44" i="3"/>
  <c r="R44" i="3"/>
  <c r="P44" i="3"/>
  <c r="N44" i="3"/>
  <c r="L44" i="3"/>
  <c r="K44" i="3"/>
  <c r="J44" i="3"/>
  <c r="H44" i="3"/>
  <c r="I44" i="3" s="1"/>
  <c r="AJ43" i="3"/>
  <c r="AH43" i="3"/>
  <c r="AF43" i="3"/>
  <c r="AD43" i="3"/>
  <c r="AB43" i="3"/>
  <c r="Z43" i="3"/>
  <c r="X43" i="3"/>
  <c r="V43" i="3"/>
  <c r="T43" i="3"/>
  <c r="R43" i="3"/>
  <c r="P43" i="3"/>
  <c r="N43" i="3"/>
  <c r="L43" i="3"/>
  <c r="K43" i="3"/>
  <c r="J43" i="3"/>
  <c r="I43" i="3"/>
  <c r="H43" i="3"/>
  <c r="AJ42" i="3"/>
  <c r="AH42" i="3"/>
  <c r="AF42" i="3"/>
  <c r="AD42" i="3"/>
  <c r="AB42" i="3"/>
  <c r="Z42" i="3"/>
  <c r="X42" i="3"/>
  <c r="V42" i="3"/>
  <c r="T42" i="3"/>
  <c r="R42" i="3"/>
  <c r="P42" i="3"/>
  <c r="N42" i="3"/>
  <c r="L42" i="3"/>
  <c r="K42" i="3"/>
  <c r="J42" i="3"/>
  <c r="I42" i="3"/>
  <c r="H42" i="3"/>
  <c r="L41" i="3"/>
  <c r="K41" i="3"/>
  <c r="J41" i="3"/>
  <c r="H41" i="3"/>
  <c r="L40" i="3"/>
  <c r="K40" i="3"/>
  <c r="J40" i="3"/>
  <c r="H40" i="3"/>
  <c r="L39" i="3"/>
  <c r="K39" i="3"/>
  <c r="J39" i="3"/>
  <c r="H39" i="3"/>
  <c r="L38" i="3"/>
  <c r="K38" i="3"/>
  <c r="J38" i="3"/>
  <c r="H38" i="3"/>
  <c r="L37" i="3"/>
  <c r="K37" i="3"/>
  <c r="J37" i="3"/>
  <c r="H37" i="3"/>
  <c r="L36" i="3"/>
  <c r="K36" i="3"/>
  <c r="J36" i="3"/>
  <c r="H36" i="3"/>
  <c r="L35" i="3"/>
  <c r="K35" i="3"/>
  <c r="J35" i="3"/>
  <c r="H35" i="3"/>
  <c r="L34" i="3"/>
  <c r="K34" i="3"/>
  <c r="J34" i="3"/>
  <c r="H34" i="3"/>
  <c r="L33" i="3"/>
  <c r="K33" i="3"/>
  <c r="J33" i="3"/>
  <c r="H33" i="3"/>
  <c r="L32" i="3"/>
  <c r="K32" i="3"/>
  <c r="J32" i="3"/>
  <c r="H32" i="3"/>
  <c r="L31" i="3"/>
  <c r="K31" i="3"/>
  <c r="J31" i="3"/>
  <c r="H31" i="3"/>
  <c r="AJ30" i="3"/>
  <c r="AH30" i="3"/>
  <c r="AF30" i="3"/>
  <c r="AD30" i="3"/>
  <c r="AB30" i="3"/>
  <c r="Z30" i="3"/>
  <c r="X30" i="3"/>
  <c r="V30" i="3"/>
  <c r="T30" i="3"/>
  <c r="R30" i="3"/>
  <c r="P30" i="3"/>
  <c r="N30" i="3"/>
  <c r="L30" i="3"/>
  <c r="K30" i="3"/>
  <c r="J30" i="3"/>
  <c r="I30" i="3"/>
  <c r="H30" i="3"/>
  <c r="AJ29" i="3"/>
  <c r="AH29" i="3"/>
  <c r="AF29" i="3"/>
  <c r="AD29" i="3"/>
  <c r="AB29" i="3"/>
  <c r="Z29" i="3"/>
  <c r="X29" i="3"/>
  <c r="V29" i="3"/>
  <c r="T29" i="3"/>
  <c r="R29" i="3"/>
  <c r="P29" i="3"/>
  <c r="N29" i="3"/>
  <c r="L29" i="3"/>
  <c r="K29" i="3"/>
  <c r="J29" i="3"/>
  <c r="I29" i="3"/>
  <c r="H29" i="3"/>
  <c r="AJ28" i="3"/>
  <c r="AH28" i="3"/>
  <c r="AF28" i="3"/>
  <c r="AD28" i="3"/>
  <c r="AB28" i="3"/>
  <c r="Z28" i="3"/>
  <c r="X28" i="3"/>
  <c r="V28" i="3"/>
  <c r="T28" i="3"/>
  <c r="R28" i="3"/>
  <c r="P28" i="3"/>
  <c r="N28" i="3"/>
  <c r="L28" i="3"/>
  <c r="K28" i="3"/>
  <c r="J28" i="3"/>
  <c r="H28" i="3"/>
  <c r="I28" i="3" s="1"/>
  <c r="AJ27" i="3"/>
  <c r="AH27" i="3"/>
  <c r="AF27" i="3"/>
  <c r="AD27" i="3"/>
  <c r="AB27" i="3"/>
  <c r="Z27" i="3"/>
  <c r="X27" i="3"/>
  <c r="V27" i="3"/>
  <c r="T27" i="3"/>
  <c r="R27" i="3"/>
  <c r="P27" i="3"/>
  <c r="N27" i="3"/>
  <c r="L27" i="3"/>
  <c r="K27" i="3"/>
  <c r="J27" i="3"/>
  <c r="H27" i="3"/>
  <c r="I27" i="3" s="1"/>
  <c r="AJ26" i="3"/>
  <c r="AH26" i="3"/>
  <c r="AF26" i="3"/>
  <c r="AD26" i="3"/>
  <c r="AB26" i="3"/>
  <c r="Z26" i="3"/>
  <c r="X26" i="3"/>
  <c r="V26" i="3"/>
  <c r="T26" i="3"/>
  <c r="R26" i="3"/>
  <c r="P26" i="3"/>
  <c r="N26" i="3"/>
  <c r="L26" i="3"/>
  <c r="K26" i="3"/>
  <c r="J26" i="3"/>
  <c r="I26" i="3"/>
  <c r="H26" i="3"/>
  <c r="AJ25" i="3"/>
  <c r="AH25" i="3"/>
  <c r="AF25" i="3"/>
  <c r="AD25" i="3"/>
  <c r="AB25" i="3"/>
  <c r="Z25" i="3"/>
  <c r="X25" i="3"/>
  <c r="V25" i="3"/>
  <c r="T25" i="3"/>
  <c r="R25" i="3"/>
  <c r="P25" i="3"/>
  <c r="N25" i="3"/>
  <c r="L25" i="3"/>
  <c r="K25" i="3"/>
  <c r="J25" i="3"/>
  <c r="H25" i="3"/>
  <c r="I25" i="3" s="1"/>
  <c r="AJ24" i="3"/>
  <c r="AH24" i="3"/>
  <c r="AF24" i="3"/>
  <c r="AD24" i="3"/>
  <c r="AB24" i="3"/>
  <c r="Z24" i="3"/>
  <c r="X24" i="3"/>
  <c r="V24" i="3"/>
  <c r="T24" i="3"/>
  <c r="R24" i="3"/>
  <c r="P24" i="3"/>
  <c r="N24" i="3"/>
  <c r="L24" i="3"/>
  <c r="K24" i="3"/>
  <c r="J24" i="3"/>
  <c r="I24" i="3"/>
  <c r="H24" i="3"/>
  <c r="AJ23" i="3"/>
  <c r="AH23" i="3"/>
  <c r="AF23" i="3"/>
  <c r="AD23" i="3"/>
  <c r="AB23" i="3"/>
  <c r="Z23" i="3"/>
  <c r="X23" i="3"/>
  <c r="V23" i="3"/>
  <c r="T23" i="3"/>
  <c r="R23" i="3"/>
  <c r="P23" i="3"/>
  <c r="N23" i="3"/>
  <c r="L23" i="3"/>
  <c r="K23" i="3"/>
  <c r="J23" i="3"/>
  <c r="I23" i="3"/>
  <c r="H23" i="3"/>
  <c r="AJ22" i="3"/>
  <c r="AH22" i="3"/>
  <c r="AF22" i="3"/>
  <c r="AD22" i="3"/>
  <c r="AB22" i="3"/>
  <c r="Z22" i="3"/>
  <c r="X22" i="3"/>
  <c r="V22" i="3"/>
  <c r="T22" i="3"/>
  <c r="R22" i="3"/>
  <c r="P22" i="3"/>
  <c r="N22" i="3"/>
  <c r="L22" i="3"/>
  <c r="K22" i="3"/>
  <c r="J22" i="3"/>
  <c r="H22" i="3"/>
  <c r="I22" i="3" s="1"/>
  <c r="AJ21" i="3"/>
  <c r="AH21" i="3"/>
  <c r="AF21" i="3"/>
  <c r="AD21" i="3"/>
  <c r="AB21" i="3"/>
  <c r="Z21" i="3"/>
  <c r="X21" i="3"/>
  <c r="V21" i="3"/>
  <c r="T21" i="3"/>
  <c r="R21" i="3"/>
  <c r="P21" i="3"/>
  <c r="N21" i="3"/>
  <c r="L21" i="3"/>
  <c r="K21" i="3"/>
  <c r="J21" i="3"/>
  <c r="H21" i="3"/>
  <c r="I21" i="3" s="1"/>
  <c r="L20" i="3"/>
  <c r="K20" i="3"/>
  <c r="J20" i="3"/>
  <c r="H20" i="3"/>
  <c r="AJ19" i="3"/>
  <c r="AH19" i="3"/>
  <c r="AF19" i="3"/>
  <c r="AD19" i="3"/>
  <c r="AB19" i="3"/>
  <c r="Z19" i="3"/>
  <c r="X19" i="3"/>
  <c r="V19" i="3"/>
  <c r="T19" i="3"/>
  <c r="R19" i="3"/>
  <c r="P19" i="3"/>
  <c r="N19" i="3"/>
  <c r="L19" i="3"/>
  <c r="K19" i="3"/>
  <c r="J19" i="3"/>
  <c r="I19" i="3"/>
  <c r="H19" i="3"/>
  <c r="AJ18" i="3"/>
  <c r="AH18" i="3"/>
  <c r="AF18" i="3"/>
  <c r="AD18" i="3"/>
  <c r="AB18" i="3"/>
  <c r="Z18" i="3"/>
  <c r="X18" i="3"/>
  <c r="V18" i="3"/>
  <c r="T18" i="3"/>
  <c r="R18" i="3"/>
  <c r="P18" i="3"/>
  <c r="N18" i="3"/>
  <c r="L18" i="3"/>
  <c r="K18" i="3"/>
  <c r="J18" i="3"/>
  <c r="I18" i="3"/>
  <c r="H18" i="3"/>
  <c r="AJ17" i="3"/>
  <c r="AH17" i="3"/>
  <c r="AF17" i="3"/>
  <c r="AD17" i="3"/>
  <c r="AB17" i="3"/>
  <c r="Z17" i="3"/>
  <c r="X17" i="3"/>
  <c r="V17" i="3"/>
  <c r="T17" i="3"/>
  <c r="R17" i="3"/>
  <c r="P17" i="3"/>
  <c r="N17" i="3"/>
  <c r="L17" i="3"/>
  <c r="K17" i="3"/>
  <c r="J17" i="3"/>
  <c r="H17" i="3"/>
  <c r="I17" i="3" s="1"/>
  <c r="AJ16" i="3"/>
  <c r="AH16" i="3"/>
  <c r="AF16" i="3"/>
  <c r="AD16" i="3"/>
  <c r="AB16" i="3"/>
  <c r="Z16" i="3"/>
  <c r="X16" i="3"/>
  <c r="V16" i="3"/>
  <c r="T16" i="3"/>
  <c r="R16" i="3"/>
  <c r="P16" i="3"/>
  <c r="N16" i="3"/>
  <c r="L16" i="3"/>
  <c r="K16" i="3"/>
  <c r="J16" i="3"/>
  <c r="H16" i="3"/>
  <c r="I16" i="3" s="1"/>
  <c r="AJ15" i="3"/>
  <c r="AH15" i="3"/>
  <c r="AF15" i="3"/>
  <c r="AD15" i="3"/>
  <c r="AB15" i="3"/>
  <c r="Z15" i="3"/>
  <c r="X15" i="3"/>
  <c r="V15" i="3"/>
  <c r="T15" i="3"/>
  <c r="R15" i="3"/>
  <c r="P15" i="3"/>
  <c r="N15" i="3"/>
  <c r="L15" i="3"/>
  <c r="K15" i="3"/>
  <c r="J15" i="3"/>
  <c r="I15" i="3"/>
  <c r="H15" i="3"/>
  <c r="AJ14" i="3"/>
  <c r="AH14" i="3"/>
  <c r="AF14" i="3"/>
  <c r="AD14" i="3"/>
  <c r="AB14" i="3"/>
  <c r="Z14" i="3"/>
  <c r="X14" i="3"/>
  <c r="V14" i="3"/>
  <c r="T14" i="3"/>
  <c r="R14" i="3"/>
  <c r="P14" i="3"/>
  <c r="N14" i="3"/>
  <c r="L14" i="3"/>
  <c r="K14" i="3"/>
  <c r="J14" i="3"/>
  <c r="H14" i="3"/>
  <c r="I14" i="3" s="1"/>
  <c r="AJ13" i="3"/>
  <c r="AH13" i="3"/>
  <c r="AF13" i="3"/>
  <c r="AD13" i="3"/>
  <c r="AB13" i="3"/>
  <c r="Z13" i="3"/>
  <c r="X13" i="3"/>
  <c r="V13" i="3"/>
  <c r="T13" i="3"/>
  <c r="R13" i="3"/>
  <c r="P13" i="3"/>
  <c r="N13" i="3"/>
  <c r="L13" i="3"/>
  <c r="K13" i="3"/>
  <c r="J13" i="3"/>
  <c r="I13" i="3"/>
  <c r="H13" i="3"/>
  <c r="L12" i="3"/>
  <c r="J12" i="3"/>
  <c r="H12" i="3"/>
  <c r="L11" i="3"/>
  <c r="K11" i="3"/>
  <c r="J11" i="3"/>
  <c r="H11" i="3"/>
  <c r="K10" i="3"/>
  <c r="J10" i="3"/>
  <c r="H10" i="3"/>
  <c r="L61" i="2"/>
  <c r="K61" i="2"/>
  <c r="J61" i="2"/>
  <c r="H61" i="2"/>
  <c r="L60" i="2"/>
  <c r="K60" i="2"/>
  <c r="J60" i="2"/>
  <c r="H60" i="2"/>
  <c r="L59" i="2"/>
  <c r="J59" i="2"/>
  <c r="H59" i="2"/>
  <c r="L58" i="2"/>
  <c r="J58" i="2"/>
  <c r="H58" i="2"/>
  <c r="L57" i="2"/>
  <c r="K57" i="2"/>
  <c r="J57" i="2"/>
  <c r="H57" i="2"/>
  <c r="L56" i="2"/>
  <c r="K56" i="2"/>
  <c r="J56" i="2"/>
  <c r="H56" i="2"/>
  <c r="AJ55" i="2"/>
  <c r="AH55" i="2"/>
  <c r="AF55" i="2"/>
  <c r="AD55" i="2"/>
  <c r="AB55" i="2"/>
  <c r="Z55" i="2"/>
  <c r="X55" i="2"/>
  <c r="V55" i="2"/>
  <c r="T55" i="2"/>
  <c r="R55" i="2"/>
  <c r="P55" i="2"/>
  <c r="N55" i="2"/>
  <c r="L55" i="2"/>
  <c r="K55" i="2"/>
  <c r="J55" i="2"/>
  <c r="H55" i="2"/>
  <c r="I55" i="2" s="1"/>
  <c r="AJ54" i="2"/>
  <c r="AH54" i="2"/>
  <c r="AF54" i="2"/>
  <c r="AD54" i="2"/>
  <c r="AB54" i="2"/>
  <c r="Z54" i="2"/>
  <c r="X54" i="2"/>
  <c r="V54" i="2"/>
  <c r="T54" i="2"/>
  <c r="R54" i="2"/>
  <c r="P54" i="2"/>
  <c r="N54" i="2"/>
  <c r="L54" i="2"/>
  <c r="K54" i="2"/>
  <c r="J54" i="2"/>
  <c r="I54" i="2"/>
  <c r="H54" i="2"/>
  <c r="AJ53" i="2"/>
  <c r="AH53" i="2"/>
  <c r="AF53" i="2"/>
  <c r="AD53" i="2"/>
  <c r="AB53" i="2"/>
  <c r="Z53" i="2"/>
  <c r="X53" i="2"/>
  <c r="V53" i="2"/>
  <c r="T53" i="2"/>
  <c r="R53" i="2"/>
  <c r="P53" i="2"/>
  <c r="N53" i="2"/>
  <c r="L53" i="2"/>
  <c r="K53" i="2"/>
  <c r="J53" i="2"/>
  <c r="I53" i="2"/>
  <c r="H53" i="2"/>
  <c r="AJ52" i="2"/>
  <c r="AH52" i="2"/>
  <c r="AF52" i="2"/>
  <c r="AD52" i="2"/>
  <c r="AB52" i="2"/>
  <c r="Z52" i="2"/>
  <c r="X52" i="2"/>
  <c r="V52" i="2"/>
  <c r="T52" i="2"/>
  <c r="R52" i="2"/>
  <c r="P52" i="2"/>
  <c r="N52" i="2"/>
  <c r="L52" i="2"/>
  <c r="K52" i="2"/>
  <c r="J52" i="2"/>
  <c r="H52" i="2"/>
  <c r="I52" i="2" s="1"/>
  <c r="AJ51" i="2"/>
  <c r="AH51" i="2"/>
  <c r="AF51" i="2"/>
  <c r="AD51" i="2"/>
  <c r="AB51" i="2"/>
  <c r="Z51" i="2"/>
  <c r="X51" i="2"/>
  <c r="V51" i="2"/>
  <c r="T51" i="2"/>
  <c r="R51" i="2"/>
  <c r="P51" i="2"/>
  <c r="N51" i="2"/>
  <c r="L51" i="2"/>
  <c r="K51" i="2"/>
  <c r="J51" i="2"/>
  <c r="H51" i="2"/>
  <c r="I51" i="2" s="1"/>
  <c r="AJ50" i="2"/>
  <c r="AH50" i="2"/>
  <c r="AF50" i="2"/>
  <c r="AD50" i="2"/>
  <c r="AB50" i="2"/>
  <c r="Z50" i="2"/>
  <c r="X50" i="2"/>
  <c r="V50" i="2"/>
  <c r="T50" i="2"/>
  <c r="R50" i="2"/>
  <c r="P50" i="2"/>
  <c r="N50" i="2"/>
  <c r="L50" i="2"/>
  <c r="K50" i="2"/>
  <c r="J50" i="2"/>
  <c r="I50" i="2"/>
  <c r="H50" i="2"/>
  <c r="AJ49" i="2"/>
  <c r="AH49" i="2"/>
  <c r="AF49" i="2"/>
  <c r="AD49" i="2"/>
  <c r="AB49" i="2"/>
  <c r="Z49" i="2"/>
  <c r="X49" i="2"/>
  <c r="V49" i="2"/>
  <c r="T49" i="2"/>
  <c r="R49" i="2"/>
  <c r="P49" i="2"/>
  <c r="N49" i="2"/>
  <c r="L49" i="2"/>
  <c r="K49" i="2"/>
  <c r="J49" i="2"/>
  <c r="H49" i="2"/>
  <c r="I49" i="2" s="1"/>
  <c r="L48" i="2"/>
  <c r="K48" i="2"/>
  <c r="J48" i="2"/>
  <c r="H48" i="2"/>
  <c r="AJ47" i="2"/>
  <c r="AH47" i="2"/>
  <c r="AF47" i="2"/>
  <c r="AD47" i="2"/>
  <c r="AB47" i="2"/>
  <c r="Z47" i="2"/>
  <c r="X47" i="2"/>
  <c r="V47" i="2"/>
  <c r="T47" i="2"/>
  <c r="R47" i="2"/>
  <c r="P47" i="2"/>
  <c r="N47" i="2"/>
  <c r="L47" i="2"/>
  <c r="K47" i="2"/>
  <c r="J47" i="2"/>
  <c r="H47" i="2"/>
  <c r="I47" i="2" s="1"/>
  <c r="AJ46" i="2"/>
  <c r="AH46" i="2"/>
  <c r="AF46" i="2"/>
  <c r="AD46" i="2"/>
  <c r="AB46" i="2"/>
  <c r="Z46" i="2"/>
  <c r="X46" i="2"/>
  <c r="V46" i="2"/>
  <c r="T46" i="2"/>
  <c r="R46" i="2"/>
  <c r="P46" i="2"/>
  <c r="N46" i="2"/>
  <c r="L46" i="2"/>
  <c r="K46" i="2"/>
  <c r="J46" i="2"/>
  <c r="H46" i="2"/>
  <c r="I46" i="2" s="1"/>
  <c r="AJ45" i="2"/>
  <c r="AH45" i="2"/>
  <c r="AF45" i="2"/>
  <c r="AD45" i="2"/>
  <c r="AB45" i="2"/>
  <c r="Z45" i="2"/>
  <c r="X45" i="2"/>
  <c r="V45" i="2"/>
  <c r="T45" i="2"/>
  <c r="R45" i="2"/>
  <c r="P45" i="2"/>
  <c r="N45" i="2"/>
  <c r="L45" i="2"/>
  <c r="K45" i="2"/>
  <c r="J45" i="2"/>
  <c r="I45" i="2"/>
  <c r="H45" i="2"/>
  <c r="AJ44" i="2"/>
  <c r="AH44" i="2"/>
  <c r="AF44" i="2"/>
  <c r="AD44" i="2"/>
  <c r="AB44" i="2"/>
  <c r="Z44" i="2"/>
  <c r="X44" i="2"/>
  <c r="V44" i="2"/>
  <c r="T44" i="2"/>
  <c r="R44" i="2"/>
  <c r="P44" i="2"/>
  <c r="N44" i="2"/>
  <c r="L44" i="2"/>
  <c r="K44" i="2"/>
  <c r="J44" i="2"/>
  <c r="H44" i="2"/>
  <c r="I44" i="2" s="1"/>
  <c r="AJ43" i="2"/>
  <c r="AH43" i="2"/>
  <c r="AF43" i="2"/>
  <c r="AD43" i="2"/>
  <c r="AB43" i="2"/>
  <c r="Z43" i="2"/>
  <c r="X43" i="2"/>
  <c r="V43" i="2"/>
  <c r="T43" i="2"/>
  <c r="R43" i="2"/>
  <c r="P43" i="2"/>
  <c r="N43" i="2"/>
  <c r="L43" i="2"/>
  <c r="K43" i="2"/>
  <c r="J43" i="2"/>
  <c r="I43" i="2"/>
  <c r="H43" i="2"/>
  <c r="AJ42" i="2"/>
  <c r="AH42" i="2"/>
  <c r="AF42" i="2"/>
  <c r="AD42" i="2"/>
  <c r="AB42" i="2"/>
  <c r="Z42" i="2"/>
  <c r="X42" i="2"/>
  <c r="V42" i="2"/>
  <c r="T42" i="2"/>
  <c r="R42" i="2"/>
  <c r="P42" i="2"/>
  <c r="N42" i="2"/>
  <c r="L42" i="2"/>
  <c r="K42" i="2"/>
  <c r="J42" i="2"/>
  <c r="I42" i="2"/>
  <c r="H42" i="2"/>
  <c r="L41" i="2"/>
  <c r="K41" i="2"/>
  <c r="J41" i="2"/>
  <c r="H41" i="2"/>
  <c r="L40" i="2"/>
  <c r="K40" i="2"/>
  <c r="J40" i="2"/>
  <c r="H40" i="2"/>
  <c r="L39" i="2"/>
  <c r="K39" i="2"/>
  <c r="J39" i="2"/>
  <c r="H39" i="2"/>
  <c r="L38" i="2"/>
  <c r="K38" i="2"/>
  <c r="J38" i="2"/>
  <c r="H38" i="2"/>
  <c r="L37" i="2"/>
  <c r="K37" i="2"/>
  <c r="J37" i="2"/>
  <c r="H37" i="2"/>
  <c r="L36" i="2"/>
  <c r="K36" i="2"/>
  <c r="J36" i="2"/>
  <c r="H36" i="2"/>
  <c r="L35" i="2"/>
  <c r="K35" i="2"/>
  <c r="J35" i="2"/>
  <c r="H35" i="2"/>
  <c r="L34" i="2"/>
  <c r="K34" i="2"/>
  <c r="J34" i="2"/>
  <c r="H34" i="2"/>
  <c r="L33" i="2"/>
  <c r="K33" i="2"/>
  <c r="J33" i="2"/>
  <c r="H33" i="2"/>
  <c r="L32" i="2"/>
  <c r="K32" i="2"/>
  <c r="J32" i="2"/>
  <c r="H32" i="2"/>
  <c r="L31" i="2"/>
  <c r="K31" i="2"/>
  <c r="J31" i="2"/>
  <c r="H31" i="2"/>
  <c r="AJ30" i="2"/>
  <c r="AH30" i="2"/>
  <c r="AF30" i="2"/>
  <c r="AD30" i="2"/>
  <c r="AB30" i="2"/>
  <c r="Z30" i="2"/>
  <c r="X30" i="2"/>
  <c r="V30" i="2"/>
  <c r="T30" i="2"/>
  <c r="R30" i="2"/>
  <c r="P30" i="2"/>
  <c r="N30" i="2"/>
  <c r="L30" i="2"/>
  <c r="K30" i="2"/>
  <c r="J30" i="2"/>
  <c r="I30" i="2"/>
  <c r="H30" i="2"/>
  <c r="AJ29" i="2"/>
  <c r="AH29" i="2"/>
  <c r="AF29" i="2"/>
  <c r="AD29" i="2"/>
  <c r="AB29" i="2"/>
  <c r="Z29" i="2"/>
  <c r="X29" i="2"/>
  <c r="V29" i="2"/>
  <c r="T29" i="2"/>
  <c r="R29" i="2"/>
  <c r="P29" i="2"/>
  <c r="N29" i="2"/>
  <c r="L29" i="2"/>
  <c r="K29" i="2"/>
  <c r="J29" i="2"/>
  <c r="I29" i="2"/>
  <c r="H29" i="2"/>
  <c r="AJ28" i="2"/>
  <c r="AH28" i="2"/>
  <c r="AF28" i="2"/>
  <c r="AD28" i="2"/>
  <c r="AB28" i="2"/>
  <c r="Z28" i="2"/>
  <c r="X28" i="2"/>
  <c r="V28" i="2"/>
  <c r="T28" i="2"/>
  <c r="R28" i="2"/>
  <c r="P28" i="2"/>
  <c r="N28" i="2"/>
  <c r="L28" i="2"/>
  <c r="K28" i="2"/>
  <c r="J28" i="2"/>
  <c r="H28" i="2"/>
  <c r="I28" i="2" s="1"/>
  <c r="AJ27" i="2"/>
  <c r="AH27" i="2"/>
  <c r="AF27" i="2"/>
  <c r="AD27" i="2"/>
  <c r="AB27" i="2"/>
  <c r="Z27" i="2"/>
  <c r="X27" i="2"/>
  <c r="V27" i="2"/>
  <c r="T27" i="2"/>
  <c r="R27" i="2"/>
  <c r="P27" i="2"/>
  <c r="N27" i="2"/>
  <c r="L27" i="2"/>
  <c r="K27" i="2"/>
  <c r="J27" i="2"/>
  <c r="H27" i="2"/>
  <c r="I27" i="2" s="1"/>
  <c r="AJ26" i="2"/>
  <c r="AH26" i="2"/>
  <c r="AF26" i="2"/>
  <c r="AD26" i="2"/>
  <c r="AB26" i="2"/>
  <c r="Z26" i="2"/>
  <c r="X26" i="2"/>
  <c r="V26" i="2"/>
  <c r="T26" i="2"/>
  <c r="R26" i="2"/>
  <c r="P26" i="2"/>
  <c r="N26" i="2"/>
  <c r="L26" i="2"/>
  <c r="K26" i="2"/>
  <c r="J26" i="2"/>
  <c r="I26" i="2"/>
  <c r="H26" i="2"/>
  <c r="AJ25" i="2"/>
  <c r="AH25" i="2"/>
  <c r="AF25" i="2"/>
  <c r="AD25" i="2"/>
  <c r="AB25" i="2"/>
  <c r="Z25" i="2"/>
  <c r="X25" i="2"/>
  <c r="V25" i="2"/>
  <c r="T25" i="2"/>
  <c r="R25" i="2"/>
  <c r="P25" i="2"/>
  <c r="N25" i="2"/>
  <c r="L25" i="2"/>
  <c r="K25" i="2"/>
  <c r="J25" i="2"/>
  <c r="H25" i="2"/>
  <c r="I25" i="2" s="1"/>
  <c r="AJ24" i="2"/>
  <c r="AH24" i="2"/>
  <c r="AF24" i="2"/>
  <c r="AD24" i="2"/>
  <c r="AB24" i="2"/>
  <c r="Z24" i="2"/>
  <c r="X24" i="2"/>
  <c r="V24" i="2"/>
  <c r="T24" i="2"/>
  <c r="R24" i="2"/>
  <c r="P24" i="2"/>
  <c r="N24" i="2"/>
  <c r="L24" i="2"/>
  <c r="K24" i="2"/>
  <c r="J24" i="2"/>
  <c r="I24" i="2"/>
  <c r="H24" i="2"/>
  <c r="AJ23" i="2"/>
  <c r="AH23" i="2"/>
  <c r="AF23" i="2"/>
  <c r="AD23" i="2"/>
  <c r="AB23" i="2"/>
  <c r="Z23" i="2"/>
  <c r="X23" i="2"/>
  <c r="V23" i="2"/>
  <c r="T23" i="2"/>
  <c r="R23" i="2"/>
  <c r="P23" i="2"/>
  <c r="N23" i="2"/>
  <c r="L23" i="2"/>
  <c r="K23" i="2"/>
  <c r="J23" i="2"/>
  <c r="I23" i="2"/>
  <c r="H23" i="2"/>
  <c r="AJ22" i="2"/>
  <c r="AH22" i="2"/>
  <c r="AF22" i="2"/>
  <c r="AD22" i="2"/>
  <c r="AB22" i="2"/>
  <c r="Z22" i="2"/>
  <c r="X22" i="2"/>
  <c r="V22" i="2"/>
  <c r="T22" i="2"/>
  <c r="R22" i="2"/>
  <c r="P22" i="2"/>
  <c r="N22" i="2"/>
  <c r="L22" i="2"/>
  <c r="K22" i="2"/>
  <c r="J22" i="2"/>
  <c r="H22" i="2"/>
  <c r="I22" i="2" s="1"/>
  <c r="AJ21" i="2"/>
  <c r="AH21" i="2"/>
  <c r="AF21" i="2"/>
  <c r="AD21" i="2"/>
  <c r="AB21" i="2"/>
  <c r="Z21" i="2"/>
  <c r="X21" i="2"/>
  <c r="V21" i="2"/>
  <c r="T21" i="2"/>
  <c r="R21" i="2"/>
  <c r="P21" i="2"/>
  <c r="N21" i="2"/>
  <c r="L21" i="2"/>
  <c r="K21" i="2"/>
  <c r="J21" i="2"/>
  <c r="H21" i="2"/>
  <c r="I21" i="2" s="1"/>
  <c r="L20" i="2"/>
  <c r="K20" i="2"/>
  <c r="J20" i="2"/>
  <c r="H20" i="2"/>
  <c r="AJ19" i="2"/>
  <c r="AH19" i="2"/>
  <c r="AF19" i="2"/>
  <c r="AD19" i="2"/>
  <c r="AB19" i="2"/>
  <c r="Z19" i="2"/>
  <c r="X19" i="2"/>
  <c r="V19" i="2"/>
  <c r="T19" i="2"/>
  <c r="R19" i="2"/>
  <c r="P19" i="2"/>
  <c r="N19" i="2"/>
  <c r="L19" i="2"/>
  <c r="K19" i="2"/>
  <c r="J19" i="2"/>
  <c r="I19" i="2"/>
  <c r="H19" i="2"/>
  <c r="AJ18" i="2"/>
  <c r="AH18" i="2"/>
  <c r="AF18" i="2"/>
  <c r="AD18" i="2"/>
  <c r="AB18" i="2"/>
  <c r="Z18" i="2"/>
  <c r="X18" i="2"/>
  <c r="V18" i="2"/>
  <c r="T18" i="2"/>
  <c r="R18" i="2"/>
  <c r="P18" i="2"/>
  <c r="N18" i="2"/>
  <c r="L18" i="2"/>
  <c r="K18" i="2"/>
  <c r="J18" i="2"/>
  <c r="I18" i="2"/>
  <c r="H18" i="2"/>
  <c r="AJ17" i="2"/>
  <c r="AH17" i="2"/>
  <c r="AF17" i="2"/>
  <c r="AD17" i="2"/>
  <c r="AB17" i="2"/>
  <c r="Z17" i="2"/>
  <c r="X17" i="2"/>
  <c r="V17" i="2"/>
  <c r="T17" i="2"/>
  <c r="R17" i="2"/>
  <c r="P17" i="2"/>
  <c r="N17" i="2"/>
  <c r="L17" i="2"/>
  <c r="K17" i="2"/>
  <c r="J17" i="2"/>
  <c r="H17" i="2"/>
  <c r="I17" i="2" s="1"/>
  <c r="AJ16" i="2"/>
  <c r="AH16" i="2"/>
  <c r="AF16" i="2"/>
  <c r="AD16" i="2"/>
  <c r="AB16" i="2"/>
  <c r="Z16" i="2"/>
  <c r="X16" i="2"/>
  <c r="V16" i="2"/>
  <c r="T16" i="2"/>
  <c r="R16" i="2"/>
  <c r="P16" i="2"/>
  <c r="N16" i="2"/>
  <c r="L16" i="2"/>
  <c r="K16" i="2"/>
  <c r="J16" i="2"/>
  <c r="H16" i="2"/>
  <c r="I16" i="2" s="1"/>
  <c r="AJ15" i="2"/>
  <c r="AH15" i="2"/>
  <c r="AF15" i="2"/>
  <c r="AD15" i="2"/>
  <c r="AB15" i="2"/>
  <c r="Z15" i="2"/>
  <c r="X15" i="2"/>
  <c r="V15" i="2"/>
  <c r="T15" i="2"/>
  <c r="R15" i="2"/>
  <c r="P15" i="2"/>
  <c r="N15" i="2"/>
  <c r="L15" i="2"/>
  <c r="K15" i="2"/>
  <c r="J15" i="2"/>
  <c r="I15" i="2"/>
  <c r="H15" i="2"/>
  <c r="AJ14" i="2"/>
  <c r="AH14" i="2"/>
  <c r="AF14" i="2"/>
  <c r="AD14" i="2"/>
  <c r="AB14" i="2"/>
  <c r="Z14" i="2"/>
  <c r="X14" i="2"/>
  <c r="V14" i="2"/>
  <c r="T14" i="2"/>
  <c r="R14" i="2"/>
  <c r="P14" i="2"/>
  <c r="N14" i="2"/>
  <c r="L14" i="2"/>
  <c r="K14" i="2"/>
  <c r="J14" i="2"/>
  <c r="H14" i="2"/>
  <c r="I14" i="2" s="1"/>
  <c r="AJ13" i="2"/>
  <c r="AH13" i="2"/>
  <c r="AF13" i="2"/>
  <c r="AD13" i="2"/>
  <c r="AB13" i="2"/>
  <c r="Z13" i="2"/>
  <c r="X13" i="2"/>
  <c r="V13" i="2"/>
  <c r="T13" i="2"/>
  <c r="R13" i="2"/>
  <c r="P13" i="2"/>
  <c r="N13" i="2"/>
  <c r="L13" i="2"/>
  <c r="K13" i="2"/>
  <c r="J13" i="2"/>
  <c r="I13" i="2"/>
  <c r="H13" i="2"/>
  <c r="L12" i="2"/>
  <c r="J12" i="2"/>
  <c r="H12" i="2"/>
  <c r="L11" i="2"/>
  <c r="K11" i="2"/>
  <c r="J11" i="2"/>
  <c r="H11" i="2"/>
  <c r="K10" i="2"/>
  <c r="J10" i="2"/>
  <c r="H10" i="2"/>
  <c r="L61" i="1"/>
  <c r="K61" i="1"/>
  <c r="J61" i="1"/>
  <c r="H61" i="1"/>
  <c r="L60" i="1"/>
  <c r="K60" i="1"/>
  <c r="J60" i="1"/>
  <c r="H60" i="1"/>
  <c r="L59" i="1"/>
  <c r="J59" i="1"/>
  <c r="H59" i="1"/>
  <c r="L58" i="1"/>
  <c r="J58" i="1"/>
  <c r="H58" i="1"/>
  <c r="L57" i="1"/>
  <c r="K57" i="1"/>
  <c r="J57" i="1"/>
  <c r="H57" i="1"/>
  <c r="L56" i="1"/>
  <c r="K56" i="1"/>
  <c r="J56" i="1"/>
  <c r="H56" i="1"/>
  <c r="AJ55" i="1"/>
  <c r="AH55" i="1"/>
  <c r="AF55" i="1"/>
  <c r="AD55" i="1"/>
  <c r="AB55" i="1"/>
  <c r="Z55" i="1"/>
  <c r="X55" i="1"/>
  <c r="V55" i="1"/>
  <c r="T55" i="1"/>
  <c r="R55" i="1"/>
  <c r="P55" i="1"/>
  <c r="N55" i="1"/>
  <c r="L55" i="1"/>
  <c r="K55" i="1"/>
  <c r="J55" i="1"/>
  <c r="H55" i="1"/>
  <c r="I55" i="1" s="1"/>
  <c r="AJ54" i="1"/>
  <c r="AH54" i="1"/>
  <c r="AF54" i="1"/>
  <c r="AD54" i="1"/>
  <c r="AB54" i="1"/>
  <c r="Z54" i="1"/>
  <c r="X54" i="1"/>
  <c r="V54" i="1"/>
  <c r="T54" i="1"/>
  <c r="R54" i="1"/>
  <c r="P54" i="1"/>
  <c r="N54" i="1"/>
  <c r="L54" i="1"/>
  <c r="K54" i="1"/>
  <c r="J54" i="1"/>
  <c r="I54" i="1"/>
  <c r="H54" i="1"/>
  <c r="AJ53" i="1"/>
  <c r="AH53" i="1"/>
  <c r="AF53" i="1"/>
  <c r="AD53" i="1"/>
  <c r="AB53" i="1"/>
  <c r="Z53" i="1"/>
  <c r="X53" i="1"/>
  <c r="V53" i="1"/>
  <c r="T53" i="1"/>
  <c r="R53" i="1"/>
  <c r="P53" i="1"/>
  <c r="N53" i="1"/>
  <c r="L53" i="1"/>
  <c r="K53" i="1"/>
  <c r="J53" i="1"/>
  <c r="I53" i="1"/>
  <c r="H53" i="1"/>
  <c r="AJ52" i="1"/>
  <c r="AH52" i="1"/>
  <c r="AF52" i="1"/>
  <c r="AD52" i="1"/>
  <c r="AB52" i="1"/>
  <c r="Z52" i="1"/>
  <c r="X52" i="1"/>
  <c r="V52" i="1"/>
  <c r="T52" i="1"/>
  <c r="R52" i="1"/>
  <c r="P52" i="1"/>
  <c r="N52" i="1"/>
  <c r="L52" i="1"/>
  <c r="K52" i="1"/>
  <c r="J52" i="1"/>
  <c r="H52" i="1"/>
  <c r="I52" i="1" s="1"/>
  <c r="AJ51" i="1"/>
  <c r="AH51" i="1"/>
  <c r="AF51" i="1"/>
  <c r="AD51" i="1"/>
  <c r="AB51" i="1"/>
  <c r="Z51" i="1"/>
  <c r="X51" i="1"/>
  <c r="V51" i="1"/>
  <c r="T51" i="1"/>
  <c r="R51" i="1"/>
  <c r="P51" i="1"/>
  <c r="N51" i="1"/>
  <c r="L51" i="1"/>
  <c r="K51" i="1"/>
  <c r="J51" i="1"/>
  <c r="H51" i="1"/>
  <c r="I51" i="1" s="1"/>
  <c r="AJ50" i="1"/>
  <c r="AH50" i="1"/>
  <c r="AF50" i="1"/>
  <c r="AD50" i="1"/>
  <c r="AB50" i="1"/>
  <c r="Z50" i="1"/>
  <c r="X50" i="1"/>
  <c r="V50" i="1"/>
  <c r="T50" i="1"/>
  <c r="R50" i="1"/>
  <c r="P50" i="1"/>
  <c r="N50" i="1"/>
  <c r="L50" i="1"/>
  <c r="K50" i="1"/>
  <c r="J50" i="1"/>
  <c r="I50" i="1"/>
  <c r="H50" i="1"/>
  <c r="AJ49" i="1"/>
  <c r="AH49" i="1"/>
  <c r="AF49" i="1"/>
  <c r="AD49" i="1"/>
  <c r="AB49" i="1"/>
  <c r="Z49" i="1"/>
  <c r="X49" i="1"/>
  <c r="V49" i="1"/>
  <c r="T49" i="1"/>
  <c r="R49" i="1"/>
  <c r="P49" i="1"/>
  <c r="N49" i="1"/>
  <c r="L49" i="1"/>
  <c r="K49" i="1"/>
  <c r="J49" i="1"/>
  <c r="H49" i="1"/>
  <c r="I49" i="1" s="1"/>
  <c r="L48" i="1"/>
  <c r="K48" i="1"/>
  <c r="J48" i="1"/>
  <c r="H48" i="1"/>
  <c r="AJ47" i="1"/>
  <c r="AH47" i="1"/>
  <c r="AF47" i="1"/>
  <c r="AD47" i="1"/>
  <c r="AB47" i="1"/>
  <c r="Z47" i="1"/>
  <c r="X47" i="1"/>
  <c r="V47" i="1"/>
  <c r="T47" i="1"/>
  <c r="R47" i="1"/>
  <c r="P47" i="1"/>
  <c r="N47" i="1"/>
  <c r="L47" i="1"/>
  <c r="K47" i="1"/>
  <c r="J47" i="1"/>
  <c r="H47" i="1"/>
  <c r="I47" i="1" s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K46" i="1"/>
  <c r="J46" i="1"/>
  <c r="H46" i="1"/>
  <c r="I46" i="1" s="1"/>
  <c r="AJ45" i="1"/>
  <c r="AH45" i="1"/>
  <c r="AF45" i="1"/>
  <c r="AD45" i="1"/>
  <c r="AB45" i="1"/>
  <c r="Z45" i="1"/>
  <c r="X45" i="1"/>
  <c r="V45" i="1"/>
  <c r="T45" i="1"/>
  <c r="R45" i="1"/>
  <c r="P45" i="1"/>
  <c r="N45" i="1"/>
  <c r="L45" i="1"/>
  <c r="K45" i="1"/>
  <c r="J45" i="1"/>
  <c r="I45" i="1"/>
  <c r="H45" i="1"/>
  <c r="AJ44" i="1"/>
  <c r="AH44" i="1"/>
  <c r="AF44" i="1"/>
  <c r="AD44" i="1"/>
  <c r="AB44" i="1"/>
  <c r="Z44" i="1"/>
  <c r="X44" i="1"/>
  <c r="V44" i="1"/>
  <c r="T44" i="1"/>
  <c r="R44" i="1"/>
  <c r="P44" i="1"/>
  <c r="N44" i="1"/>
  <c r="L44" i="1"/>
  <c r="K44" i="1"/>
  <c r="J44" i="1"/>
  <c r="H44" i="1"/>
  <c r="I44" i="1" s="1"/>
  <c r="AJ43" i="1"/>
  <c r="AH43" i="1"/>
  <c r="AF43" i="1"/>
  <c r="AD43" i="1"/>
  <c r="AB43" i="1"/>
  <c r="Z43" i="1"/>
  <c r="X43" i="1"/>
  <c r="V43" i="1"/>
  <c r="T43" i="1"/>
  <c r="R43" i="1"/>
  <c r="P43" i="1"/>
  <c r="N43" i="1"/>
  <c r="L43" i="1"/>
  <c r="K43" i="1"/>
  <c r="J43" i="1"/>
  <c r="I43" i="1"/>
  <c r="H43" i="1"/>
  <c r="AJ42" i="1"/>
  <c r="AH42" i="1"/>
  <c r="AF42" i="1"/>
  <c r="AD42" i="1"/>
  <c r="AB42" i="1"/>
  <c r="Z42" i="1"/>
  <c r="X42" i="1"/>
  <c r="V42" i="1"/>
  <c r="T42" i="1"/>
  <c r="R42" i="1"/>
  <c r="P42" i="1"/>
  <c r="N42" i="1"/>
  <c r="L42" i="1"/>
  <c r="K42" i="1"/>
  <c r="J42" i="1"/>
  <c r="I42" i="1"/>
  <c r="H42" i="1"/>
  <c r="L41" i="1"/>
  <c r="K41" i="1"/>
  <c r="J41" i="1"/>
  <c r="H41" i="1"/>
  <c r="L40" i="1"/>
  <c r="K40" i="1"/>
  <c r="J40" i="1"/>
  <c r="H40" i="1"/>
  <c r="L39" i="1"/>
  <c r="K39" i="1"/>
  <c r="J39" i="1"/>
  <c r="H39" i="1"/>
  <c r="L38" i="1"/>
  <c r="K38" i="1"/>
  <c r="J38" i="1"/>
  <c r="H38" i="1"/>
  <c r="L37" i="1"/>
  <c r="K37" i="1"/>
  <c r="J37" i="1"/>
  <c r="H37" i="1"/>
  <c r="L36" i="1"/>
  <c r="K36" i="1"/>
  <c r="J36" i="1"/>
  <c r="H36" i="1"/>
  <c r="L35" i="1"/>
  <c r="K35" i="1"/>
  <c r="J35" i="1"/>
  <c r="H35" i="1"/>
  <c r="L34" i="1"/>
  <c r="K34" i="1"/>
  <c r="J34" i="1"/>
  <c r="H34" i="1"/>
  <c r="L33" i="1"/>
  <c r="K33" i="1"/>
  <c r="J33" i="1"/>
  <c r="H33" i="1"/>
  <c r="L32" i="1"/>
  <c r="K32" i="1"/>
  <c r="J32" i="1"/>
  <c r="H32" i="1"/>
  <c r="L31" i="1"/>
  <c r="K31" i="1"/>
  <c r="J31" i="1"/>
  <c r="H31" i="1"/>
  <c r="AJ30" i="1"/>
  <c r="AH30" i="1"/>
  <c r="AF30" i="1"/>
  <c r="AD30" i="1"/>
  <c r="AB30" i="1"/>
  <c r="Z30" i="1"/>
  <c r="X30" i="1"/>
  <c r="V30" i="1"/>
  <c r="T30" i="1"/>
  <c r="R30" i="1"/>
  <c r="P30" i="1"/>
  <c r="N30" i="1"/>
  <c r="L30" i="1"/>
  <c r="K30" i="1"/>
  <c r="J30" i="1"/>
  <c r="I30" i="1"/>
  <c r="H30" i="1"/>
  <c r="AJ29" i="1"/>
  <c r="AH29" i="1"/>
  <c r="AF29" i="1"/>
  <c r="AD29" i="1"/>
  <c r="AB29" i="1"/>
  <c r="Z29" i="1"/>
  <c r="X29" i="1"/>
  <c r="V29" i="1"/>
  <c r="T29" i="1"/>
  <c r="R29" i="1"/>
  <c r="P29" i="1"/>
  <c r="N29" i="1"/>
  <c r="L29" i="1"/>
  <c r="K29" i="1"/>
  <c r="J29" i="1"/>
  <c r="I29" i="1"/>
  <c r="H29" i="1"/>
  <c r="AJ28" i="1"/>
  <c r="AH28" i="1"/>
  <c r="AF28" i="1"/>
  <c r="AD28" i="1"/>
  <c r="AB28" i="1"/>
  <c r="Z28" i="1"/>
  <c r="X28" i="1"/>
  <c r="V28" i="1"/>
  <c r="T28" i="1"/>
  <c r="R28" i="1"/>
  <c r="P28" i="1"/>
  <c r="N28" i="1"/>
  <c r="L28" i="1"/>
  <c r="K28" i="1"/>
  <c r="J28" i="1"/>
  <c r="H28" i="1"/>
  <c r="I28" i="1" s="1"/>
  <c r="AJ27" i="1"/>
  <c r="AH27" i="1"/>
  <c r="AF27" i="1"/>
  <c r="AD27" i="1"/>
  <c r="AB27" i="1"/>
  <c r="Z27" i="1"/>
  <c r="X27" i="1"/>
  <c r="V27" i="1"/>
  <c r="T27" i="1"/>
  <c r="R27" i="1"/>
  <c r="P27" i="1"/>
  <c r="N27" i="1"/>
  <c r="L27" i="1"/>
  <c r="K27" i="1"/>
  <c r="J27" i="1"/>
  <c r="H27" i="1"/>
  <c r="I27" i="1" s="1"/>
  <c r="AJ26" i="1"/>
  <c r="AH26" i="1"/>
  <c r="AF26" i="1"/>
  <c r="AD26" i="1"/>
  <c r="AB26" i="1"/>
  <c r="Z26" i="1"/>
  <c r="X26" i="1"/>
  <c r="V26" i="1"/>
  <c r="T26" i="1"/>
  <c r="R26" i="1"/>
  <c r="P26" i="1"/>
  <c r="N26" i="1"/>
  <c r="L26" i="1"/>
  <c r="K26" i="1"/>
  <c r="J26" i="1"/>
  <c r="I26" i="1"/>
  <c r="H26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K25" i="1"/>
  <c r="J25" i="1"/>
  <c r="H25" i="1"/>
  <c r="I25" i="1" s="1"/>
  <c r="AJ24" i="1"/>
  <c r="AH24" i="1"/>
  <c r="AF24" i="1"/>
  <c r="AD24" i="1"/>
  <c r="AB24" i="1"/>
  <c r="Z24" i="1"/>
  <c r="X24" i="1"/>
  <c r="V24" i="1"/>
  <c r="T24" i="1"/>
  <c r="R24" i="1"/>
  <c r="P24" i="1"/>
  <c r="N24" i="1"/>
  <c r="L24" i="1"/>
  <c r="K24" i="1"/>
  <c r="J24" i="1"/>
  <c r="I24" i="1"/>
  <c r="H24" i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K23" i="1"/>
  <c r="J23" i="1"/>
  <c r="I23" i="1"/>
  <c r="H23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K22" i="1"/>
  <c r="J22" i="1"/>
  <c r="H22" i="1"/>
  <c r="I22" i="1" s="1"/>
  <c r="AJ21" i="1"/>
  <c r="AH21" i="1"/>
  <c r="AF21" i="1"/>
  <c r="AD21" i="1"/>
  <c r="AB21" i="1"/>
  <c r="Z21" i="1"/>
  <c r="X21" i="1"/>
  <c r="V21" i="1"/>
  <c r="T21" i="1"/>
  <c r="R21" i="1"/>
  <c r="P21" i="1"/>
  <c r="N21" i="1"/>
  <c r="L21" i="1"/>
  <c r="K21" i="1"/>
  <c r="J21" i="1"/>
  <c r="H21" i="1"/>
  <c r="I21" i="1" s="1"/>
  <c r="L20" i="1"/>
  <c r="K20" i="1"/>
  <c r="J20" i="1"/>
  <c r="H20" i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K19" i="1"/>
  <c r="J19" i="1"/>
  <c r="I19" i="1"/>
  <c r="H19" i="1"/>
  <c r="AJ18" i="1"/>
  <c r="AH18" i="1"/>
  <c r="AF18" i="1"/>
  <c r="AD18" i="1"/>
  <c r="AB18" i="1"/>
  <c r="Z18" i="1"/>
  <c r="X18" i="1"/>
  <c r="V18" i="1"/>
  <c r="T18" i="1"/>
  <c r="R18" i="1"/>
  <c r="P18" i="1"/>
  <c r="N18" i="1"/>
  <c r="L18" i="1"/>
  <c r="K18" i="1"/>
  <c r="J18" i="1"/>
  <c r="I18" i="1"/>
  <c r="H18" i="1"/>
  <c r="AJ17" i="1"/>
  <c r="AH17" i="1"/>
  <c r="AF17" i="1"/>
  <c r="AD17" i="1"/>
  <c r="AB17" i="1"/>
  <c r="Z17" i="1"/>
  <c r="X17" i="1"/>
  <c r="V17" i="1"/>
  <c r="T17" i="1"/>
  <c r="R17" i="1"/>
  <c r="P17" i="1"/>
  <c r="N17" i="1"/>
  <c r="L17" i="1"/>
  <c r="K17" i="1"/>
  <c r="J17" i="1"/>
  <c r="H17" i="1"/>
  <c r="I17" i="1" s="1"/>
  <c r="AJ16" i="1"/>
  <c r="AH16" i="1"/>
  <c r="AF16" i="1"/>
  <c r="AD16" i="1"/>
  <c r="AB16" i="1"/>
  <c r="Z16" i="1"/>
  <c r="X16" i="1"/>
  <c r="V16" i="1"/>
  <c r="T16" i="1"/>
  <c r="R16" i="1"/>
  <c r="P16" i="1"/>
  <c r="N16" i="1"/>
  <c r="L16" i="1"/>
  <c r="K16" i="1"/>
  <c r="J16" i="1"/>
  <c r="H16" i="1"/>
  <c r="I16" i="1" s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K15" i="1"/>
  <c r="J15" i="1"/>
  <c r="I15" i="1"/>
  <c r="H15" i="1"/>
  <c r="AJ14" i="1"/>
  <c r="AH14" i="1"/>
  <c r="AF14" i="1"/>
  <c r="AD14" i="1"/>
  <c r="AB14" i="1"/>
  <c r="Z14" i="1"/>
  <c r="X14" i="1"/>
  <c r="V14" i="1"/>
  <c r="T14" i="1"/>
  <c r="R14" i="1"/>
  <c r="P14" i="1"/>
  <c r="N14" i="1"/>
  <c r="L14" i="1"/>
  <c r="K14" i="1"/>
  <c r="J14" i="1"/>
  <c r="H14" i="1"/>
  <c r="I14" i="1" s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K13" i="1"/>
  <c r="J13" i="1"/>
  <c r="I13" i="1"/>
  <c r="H13" i="1"/>
  <c r="L12" i="1"/>
  <c r="J12" i="1"/>
  <c r="H12" i="1"/>
  <c r="L11" i="1"/>
  <c r="K11" i="1"/>
  <c r="J11" i="1"/>
  <c r="H11" i="1"/>
  <c r="K10" i="1"/>
  <c r="J10" i="1"/>
  <c r="H10" i="1"/>
</calcChain>
</file>

<file path=xl/sharedStrings.xml><?xml version="1.0" encoding="utf-8"?>
<sst xmlns="http://schemas.openxmlformats.org/spreadsheetml/2006/main" count="5265" uniqueCount="232">
  <si>
    <t>水 質 検 査 結 果 一 覧 表（基準項目）</t>
  </si>
  <si>
    <t>事業所名</t>
  </si>
  <si>
    <t>あわら市役所</t>
  </si>
  <si>
    <t>CODE</t>
  </si>
  <si>
    <t>フラグ</t>
  </si>
  <si>
    <t>受付番号</t>
  </si>
  <si>
    <t>22K-0016401</t>
  </si>
  <si>
    <t>採水年月日</t>
  </si>
  <si>
    <t>基準値</t>
  </si>
  <si>
    <t>最大値</t>
  </si>
  <si>
    <t>最小値</t>
  </si>
  <si>
    <t>平均値</t>
  </si>
  <si>
    <t>検査回数</t>
  </si>
  <si>
    <t>令和 4年 7月21日</t>
  </si>
  <si>
    <t>採水場所(施設)</t>
  </si>
  <si>
    <t>採水場所</t>
  </si>
  <si>
    <t>▲</t>
  </si>
  <si>
    <t>----</t>
  </si>
  <si>
    <t>浄・原</t>
  </si>
  <si>
    <t>○</t>
  </si>
  <si>
    <t>原水</t>
  </si>
  <si>
    <t>遊離残留塩素</t>
  </si>
  <si>
    <t>水温</t>
  </si>
  <si>
    <t>一般細菌</t>
  </si>
  <si>
    <t>100</t>
  </si>
  <si>
    <t>個/ml以下</t>
  </si>
  <si>
    <t>大腸菌</t>
  </si>
  <si>
    <t>検出されないこと</t>
  </si>
  <si>
    <t>-</t>
  </si>
  <si>
    <t>カドミウム及びその化合物</t>
  </si>
  <si>
    <t>㎎/L以下</t>
  </si>
  <si>
    <t>水銀及びその化合物</t>
  </si>
  <si>
    <t>セレン及びその化合物</t>
  </si>
  <si>
    <t>鉛及びその化合物</t>
  </si>
  <si>
    <t>ヒ素及びその化合物</t>
  </si>
  <si>
    <t>六価クロム及びその化合物</t>
  </si>
  <si>
    <t>亜硝酸態窒素</t>
  </si>
  <si>
    <t>シアン化物イオン及び塩化シアン</t>
  </si>
  <si>
    <t>硝酸性窒素及び亜硝酸性窒素</t>
  </si>
  <si>
    <t>フッ素及びその化合物</t>
  </si>
  <si>
    <t>ホウ素及びその化合物</t>
  </si>
  <si>
    <t>四塩化炭素</t>
  </si>
  <si>
    <t>1,4-ジオキサン</t>
  </si>
  <si>
    <t>シス-1,2-ジクロロエチレン及びトランス-1,2-ジクロロエチレン</t>
  </si>
  <si>
    <t>ジクロロメタン</t>
  </si>
  <si>
    <t>テトラクロロエチレン</t>
  </si>
  <si>
    <t>トリクロロエチレン</t>
  </si>
  <si>
    <t>ベンゼン</t>
  </si>
  <si>
    <t>塩素酸</t>
  </si>
  <si>
    <t/>
  </si>
  <si>
    <t>クロロ酢酸</t>
  </si>
  <si>
    <t>クロロホルム</t>
  </si>
  <si>
    <t>ジクロロ酢酸</t>
  </si>
  <si>
    <t>ジブロモクロロメタン</t>
  </si>
  <si>
    <t>臭素酸</t>
  </si>
  <si>
    <t>総トリハロメタン</t>
  </si>
  <si>
    <t>トリクロロ酢酸</t>
  </si>
  <si>
    <t>ブロモジクロロメタン</t>
  </si>
  <si>
    <t>ブロモホルム</t>
  </si>
  <si>
    <t>ホルムアルデヒド</t>
  </si>
  <si>
    <t>亜鉛及びその化合物</t>
  </si>
  <si>
    <t>アルミニウム及びその化合物</t>
  </si>
  <si>
    <t>鉄及びその化合物</t>
  </si>
  <si>
    <t>銅及びその化合物</t>
  </si>
  <si>
    <t>ナトリウム及びその化合物</t>
  </si>
  <si>
    <t>マンガン及びその化合物</t>
  </si>
  <si>
    <t>塩化物イオン</t>
  </si>
  <si>
    <t>カルシウム・マグネシウム等(硬度)</t>
  </si>
  <si>
    <t>蒸発残留物</t>
  </si>
  <si>
    <t>陰イオン界面活性剤</t>
  </si>
  <si>
    <t>ジェオスミン</t>
  </si>
  <si>
    <t>2-メチルイソボルネオール</t>
  </si>
  <si>
    <t>非イオン界面活性剤</t>
  </si>
  <si>
    <t>フェノール類</t>
  </si>
  <si>
    <t>有機物(全有機炭素(ＴＯＣ）の量)</t>
  </si>
  <si>
    <t>ｐＨ値</t>
  </si>
  <si>
    <t>5.8以上　8.6以下</t>
  </si>
  <si>
    <t>味</t>
  </si>
  <si>
    <t>異常でないこと</t>
  </si>
  <si>
    <t>臭気</t>
  </si>
  <si>
    <t>色度</t>
  </si>
  <si>
    <t>度以下</t>
  </si>
  <si>
    <t>濁度</t>
  </si>
  <si>
    <t>21K-0128804</t>
  </si>
  <si>
    <t>21K-0136903</t>
  </si>
  <si>
    <t>21K-0152602</t>
  </si>
  <si>
    <t>22K-0014603</t>
  </si>
  <si>
    <t>22K-0032502</t>
  </si>
  <si>
    <t>22K-0044903</t>
  </si>
  <si>
    <t>22K-0061306</t>
  </si>
  <si>
    <t>22K-0074302</t>
  </si>
  <si>
    <t>22K-0083005</t>
  </si>
  <si>
    <t>22K-0094203</t>
  </si>
  <si>
    <t>22K-0109102</t>
  </si>
  <si>
    <t>22K-0125602</t>
  </si>
  <si>
    <t>令和 4年 4月13日</t>
  </si>
  <si>
    <t>令和 4年 5月10日</t>
  </si>
  <si>
    <t>令和 4年 6月 7日</t>
  </si>
  <si>
    <t>令和 4年 7月15日</t>
  </si>
  <si>
    <t>令和 4年 8月19日</t>
  </si>
  <si>
    <t>令和 4年 9月 7日</t>
  </si>
  <si>
    <t>令和 4年10月14日</t>
  </si>
  <si>
    <t>令和 4年11月11日</t>
  </si>
  <si>
    <t>令和 4年12月 2日</t>
  </si>
  <si>
    <t>令和 5年 1月 5日</t>
  </si>
  <si>
    <t>令和 5年 2月 6日</t>
  </si>
  <si>
    <t>令和 5年 3月 8日</t>
  </si>
  <si>
    <t>城新田</t>
  </si>
  <si>
    <t>浄水</t>
  </si>
  <si>
    <t>0.1 ㎎/L</t>
  </si>
  <si>
    <t>0.2 ㎎/L</t>
  </si>
  <si>
    <t>0.3 ㎎/L</t>
  </si>
  <si>
    <t>21K-0128802</t>
  </si>
  <si>
    <t>21K-0136901</t>
  </si>
  <si>
    <t>21K-0154601</t>
  </si>
  <si>
    <t>22K-0014903</t>
  </si>
  <si>
    <t>22K-0031903</t>
  </si>
  <si>
    <t>22K-0046003</t>
  </si>
  <si>
    <t>22K-0061302</t>
  </si>
  <si>
    <t>22K-0073903</t>
  </si>
  <si>
    <t>22K-0083001</t>
  </si>
  <si>
    <t>22K-0095403</t>
  </si>
  <si>
    <t>22K-0108801</t>
  </si>
  <si>
    <t>22K-0121003</t>
  </si>
  <si>
    <t>令和 4年 6月 8日</t>
  </si>
  <si>
    <t>令和 4年 7月19日</t>
  </si>
  <si>
    <t>令和 4年 8月17日</t>
  </si>
  <si>
    <t>令和 4年 9月 8日</t>
  </si>
  <si>
    <t>令和 4年11月10日</t>
  </si>
  <si>
    <t>令和 5年 1月 6日</t>
  </si>
  <si>
    <t>令和 5年 2月 3日</t>
  </si>
  <si>
    <t>令和 5年 3月 2日</t>
  </si>
  <si>
    <t>牛ノ谷</t>
  </si>
  <si>
    <t>21K-0129502</t>
  </si>
  <si>
    <t>21K-0139201</t>
  </si>
  <si>
    <t>21K-0155301</t>
  </si>
  <si>
    <t>22K-0014901</t>
  </si>
  <si>
    <t>22K-0031901</t>
  </si>
  <si>
    <t>22K-0046001</t>
  </si>
  <si>
    <t>22K-0061301</t>
  </si>
  <si>
    <t>22K-0073901</t>
  </si>
  <si>
    <t>22K-0081701</t>
  </si>
  <si>
    <t>22K-0095401</t>
  </si>
  <si>
    <t>22K-0110102</t>
  </si>
  <si>
    <t>22K-0121001</t>
  </si>
  <si>
    <t>令和 4年 4月14日</t>
  </si>
  <si>
    <t>令和 4年 5月12日</t>
  </si>
  <si>
    <t>令和 4年 6月 9日</t>
  </si>
  <si>
    <t>令和 4年12月 1日</t>
  </si>
  <si>
    <t>令和 5年 2月 7日</t>
  </si>
  <si>
    <t>伊井</t>
  </si>
  <si>
    <t>22K-0016404</t>
  </si>
  <si>
    <t>22K-0016402</t>
  </si>
  <si>
    <t>22K-0016405</t>
  </si>
  <si>
    <t>21K-0129501</t>
  </si>
  <si>
    <t>21K-0139203</t>
  </si>
  <si>
    <t>21K-0152101</t>
  </si>
  <si>
    <t>22K-0014904</t>
  </si>
  <si>
    <t>22K-0031904</t>
  </si>
  <si>
    <t>22K-0046004</t>
  </si>
  <si>
    <t>22K-0061303</t>
  </si>
  <si>
    <t>22K-0073904</t>
  </si>
  <si>
    <t>22K-0083002</t>
  </si>
  <si>
    <t>22K-0095404</t>
  </si>
  <si>
    <t>22K-0108802</t>
  </si>
  <si>
    <t>22K-0121004</t>
  </si>
  <si>
    <t>令和 4年 6月 6日</t>
  </si>
  <si>
    <t>金津こども園</t>
  </si>
  <si>
    <t>0.4 ㎎/L</t>
  </si>
  <si>
    <t>21K-0129503</t>
  </si>
  <si>
    <t>21K-0137801</t>
  </si>
  <si>
    <t>21K-0150801</t>
  </si>
  <si>
    <t>22K-0014601</t>
  </si>
  <si>
    <t>22K-0031905</t>
  </si>
  <si>
    <t>22K-0044901</t>
  </si>
  <si>
    <t>22K-0061304</t>
  </si>
  <si>
    <t>22K-0074303</t>
  </si>
  <si>
    <t>22K-0083003</t>
  </si>
  <si>
    <t>22K-0094201</t>
  </si>
  <si>
    <t>22K-0108803</t>
  </si>
  <si>
    <t>22K-0125601</t>
  </si>
  <si>
    <t>令和 4年 5月11日</t>
  </si>
  <si>
    <t>令和 4年 6月 3日</t>
  </si>
  <si>
    <t>中浜</t>
  </si>
  <si>
    <t>21K-0128801</t>
  </si>
  <si>
    <t>21K-0139202</t>
  </si>
  <si>
    <t>21K-0147501</t>
  </si>
  <si>
    <t>22K-0014902</t>
  </si>
  <si>
    <t>22K-0031902</t>
  </si>
  <si>
    <t>22K-0046002</t>
  </si>
  <si>
    <t>22K-0062901</t>
  </si>
  <si>
    <t>22K-0073902</t>
  </si>
  <si>
    <t>22K-0081702</t>
  </si>
  <si>
    <t>22K-0095402</t>
  </si>
  <si>
    <t>22K-0110101</t>
  </si>
  <si>
    <t>22K-0121002</t>
  </si>
  <si>
    <t>令和 4年 6月 1日</t>
  </si>
  <si>
    <t>令和 4年10月18日</t>
  </si>
  <si>
    <t>東山</t>
  </si>
  <si>
    <t>22K-0030501</t>
  </si>
  <si>
    <t>22K-0105301</t>
  </si>
  <si>
    <t>令和 4年 8月16日</t>
  </si>
  <si>
    <t>令和 5年 1月30日</t>
  </si>
  <si>
    <t>9号井</t>
  </si>
  <si>
    <t>22K-0016403</t>
  </si>
  <si>
    <t>21K-0128803</t>
  </si>
  <si>
    <t>21K-0136902</t>
  </si>
  <si>
    <t>21K-0152601</t>
  </si>
  <si>
    <t>22K-0014602</t>
  </si>
  <si>
    <t>22K-0032501</t>
  </si>
  <si>
    <t>22K-0044902</t>
  </si>
  <si>
    <t>22K-0061305</t>
  </si>
  <si>
    <t>22K-0074301</t>
  </si>
  <si>
    <t>22K-0083004</t>
  </si>
  <si>
    <t>22K-0094202</t>
  </si>
  <si>
    <t>22K-0109101</t>
  </si>
  <si>
    <t>22K-0125603</t>
  </si>
  <si>
    <t>富津</t>
  </si>
  <si>
    <t>国影1号水源</t>
    <phoneticPr fontId="3"/>
  </si>
  <si>
    <t>国影2号水源</t>
    <phoneticPr fontId="3"/>
  </si>
  <si>
    <t>国影3号水源</t>
    <phoneticPr fontId="3"/>
  </si>
  <si>
    <t>5号井</t>
    <phoneticPr fontId="3"/>
  </si>
  <si>
    <t>原水</t>
    <phoneticPr fontId="3"/>
  </si>
  <si>
    <t>9号井</t>
    <phoneticPr fontId="3"/>
  </si>
  <si>
    <t>伊井</t>
    <phoneticPr fontId="3"/>
  </si>
  <si>
    <t>東山</t>
    <phoneticPr fontId="3"/>
  </si>
  <si>
    <t>牛ノ谷</t>
    <phoneticPr fontId="3"/>
  </si>
  <si>
    <t>中浜</t>
    <phoneticPr fontId="3"/>
  </si>
  <si>
    <t>城新田</t>
    <phoneticPr fontId="3"/>
  </si>
  <si>
    <t>金津こども園</t>
    <phoneticPr fontId="3"/>
  </si>
  <si>
    <t>北潟井</t>
    <phoneticPr fontId="3"/>
  </si>
  <si>
    <t>富津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</si>
</sst>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176" formatCode="0&quot;%超&quot;"/>
    <numFmt numFmtId="177" formatCode="0.0\ &quot;℃&quot;"/>
    <numFmt numFmtId="178" formatCode="General\ &quot;℃&quot;"/>
    <numFmt numFmtId="179" formatCode="[=0]&quot;陰性&quot;;[=1]&quot;陽性&quot;"/>
    <numFmt numFmtId="180" formatCode="0.000_);[Red]\(0.000\)"/>
    <numFmt numFmtId="181" formatCode="[&lt;0.0003]&quot;&lt;0.0003&quot;;General"/>
    <numFmt numFmtId="182" formatCode="[&lt;0.0003]&quot;&lt;0.0003&quot;;0.0000"/>
    <numFmt numFmtId="183" formatCode="0.0000_);[Red]\(0.0000\)"/>
    <numFmt numFmtId="184" formatCode="[&lt;0.00005]&quot;&lt;0.00005&quot;;General"/>
    <numFmt numFmtId="185" formatCode="[&lt;0.00005]&quot;&lt;0.00005&quot;;0.00000"/>
    <numFmt numFmtId="186" formatCode="0.00_);[Red]\(0.00\)"/>
    <numFmt numFmtId="187" formatCode="[&lt;0.001]&quot;&lt;0.001&quot;;General"/>
    <numFmt numFmtId="188" formatCode="[&lt;0.001]&quot;&lt;0.001&quot;;0.000"/>
    <numFmt numFmtId="189" formatCode="[&lt;0.002]&quot;&lt;0.002&quot;;General"/>
    <numFmt numFmtId="190" formatCode="[&lt;0.002]&quot;&lt;0.002&quot;;0.000"/>
    <numFmt numFmtId="191" formatCode="[&lt;0.004]&quot;&lt;0.004&quot;;General"/>
    <numFmt numFmtId="192" formatCode="[&lt;0.004]&quot;&lt;0.004&quot;;0.000"/>
    <numFmt numFmtId="193" formatCode="0_);[Red]\(0\)"/>
    <numFmt numFmtId="194" formatCode="[&lt;0.02]&quot;&lt;0.02&quot;;General"/>
    <numFmt numFmtId="195" formatCode="[&lt;0.02]&quot;&lt;0.02&quot;;0.00"/>
    <numFmt numFmtId="196" formatCode="0.0_);[Red]\(0.0\)"/>
    <numFmt numFmtId="197" formatCode="[&lt;0.08]&quot;&lt;0.08&quot;;0.00"/>
    <numFmt numFmtId="198" formatCode="[&lt;0.0002]&quot;&lt;0.0002&quot;;General"/>
    <numFmt numFmtId="199" formatCode="[&lt;0.0002]&quot;&lt;0.0002&quot;;0.0000"/>
    <numFmt numFmtId="200" formatCode="[&lt;0.005]&quot;&lt;0.005&quot;;General"/>
    <numFmt numFmtId="201" formatCode="[&lt;0.005]&quot;&lt;0.005&quot;;0.000"/>
    <numFmt numFmtId="202" formatCode="[&lt;0.0005]&quot;&lt;0.0005&quot;;General"/>
    <numFmt numFmtId="203" formatCode="[&lt;0.0005]&quot;&lt;0.0005&quot;;0.0000"/>
    <numFmt numFmtId="204" formatCode="[&lt;0.06]&quot;&lt;0.06&quot;;General"/>
    <numFmt numFmtId="205" formatCode="[&lt;0.06]&quot;&lt;0.06&quot;;0.00"/>
    <numFmt numFmtId="206" formatCode="[&lt;0.003]&quot;&lt;0.003&quot;;General"/>
    <numFmt numFmtId="207" formatCode="[&lt;0.003]&quot;&lt;0.003&quot;;0.000"/>
    <numFmt numFmtId="208" formatCode="[&lt;0.008]&quot;&lt;0.008&quot;;General"/>
    <numFmt numFmtId="209" formatCode="[&lt;0.008]&quot;&lt;0.008&quot;;0.000"/>
    <numFmt numFmtId="210" formatCode="[&lt;0.01]&quot;&lt;0.01&quot;;General"/>
    <numFmt numFmtId="211" formatCode="[&lt;0.01]&quot;&lt;0.01&quot;;0.00"/>
    <numFmt numFmtId="212" formatCode="[&lt;0.03]&quot;&lt;0.03&quot;;General"/>
    <numFmt numFmtId="213" formatCode="[&lt;0.03]&quot;&lt;0.03&quot;;0.00"/>
    <numFmt numFmtId="214" formatCode="[&lt;1]&quot;&lt;1&quot;;0"/>
    <numFmt numFmtId="215" formatCode="[&lt;0.2]&quot;&lt;0.2&quot;;0.0"/>
    <numFmt numFmtId="216" formatCode="0.00000_);[Red]\(0.00000\)"/>
    <numFmt numFmtId="217" formatCode="[&lt;0.000001]&quot;&lt;0.000001&quot;;General"/>
    <numFmt numFmtId="218" formatCode="[&lt;0.000001]&quot;&lt;0.000001&quot;;0.000000"/>
    <numFmt numFmtId="219" formatCode="[&lt;0.3]&quot;&lt;0.3&quot;;General"/>
    <numFmt numFmtId="220" formatCode="[&lt;0.3]&quot;&lt;0.3&quot;;0.0"/>
    <numFmt numFmtId="221" formatCode="0.0"/>
    <numFmt numFmtId="222" formatCode="[=0]&quot;異常なし&quot;;[&lt;&gt;0]&quot;／&quot;"/>
    <numFmt numFmtId="223" formatCode="[=0]&quot;異常なし&quot;;General"/>
    <numFmt numFmtId="224" formatCode="[&lt;0.5]&quot;&lt;0.5&quot;;General"/>
    <numFmt numFmtId="225" formatCode="[&lt;0.5]&quot;&lt;0.5&quot;;0.0"/>
    <numFmt numFmtId="226" formatCode="[&lt;0.1]&quot;&lt;0.1&quot;;General"/>
    <numFmt numFmtId="227" formatCode="[&lt;0.1]&quot;&lt;0.1&quot;;0.0"/>
    <numFmt numFmtId="228" formatCode="[$]ggge&quot;年&quot;m&quot;月&quot;d&quot;日&quot;;@"/>
  </numFmts>
  <fonts count="9">
    <font>
      <sz val="11"/>
      <color theme="1"/>
      <name val="ＭＳ Ｐゴシック"/>
      <family val="2"/>
      <charset val="128"/>
    </font>
    <font>
      <sz val="10"/>
      <name val="Arial"/>
      <family val="2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/>
  </cellStyleXfs>
  <cellXfs count="179">
    <xf numFmtId="0" fontId="0" fillId="0" borderId="0" xfId="0">
      <alignment vertical="center"/>
    </xf>
    <xf numFmtId="49" fontId="2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1" applyAlignment="1">
      <alignment vertical="center"/>
    </xf>
    <xf numFmtId="49" fontId="4" fillId="0" borderId="0" xfId="2" applyNumberFormat="1" applyFont="1" applyAlignment="1">
      <alignment vertical="center"/>
    </xf>
    <xf numFmtId="49" fontId="4" fillId="0" borderId="0" xfId="2" applyNumberFormat="1" applyFont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0" xfId="2" applyNumberFormat="1" applyFont="1" applyAlignment="1">
      <alignment horizontal="left" vertical="center"/>
    </xf>
    <xf numFmtId="49" fontId="6" fillId="0" borderId="0" xfId="2" applyNumberFormat="1" applyFont="1" applyAlignment="1">
      <alignment horizontal="right" vertical="center"/>
    </xf>
    <xf numFmtId="49" fontId="6" fillId="0" borderId="0" xfId="2" applyNumberFormat="1" applyFont="1" applyAlignment="1">
      <alignment horizontal="left" vertical="center"/>
    </xf>
    <xf numFmtId="49" fontId="6" fillId="0" borderId="0" xfId="2" applyNumberFormat="1" applyFont="1" applyAlignment="1">
      <alignment horizontal="center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center" vertical="center"/>
    </xf>
    <xf numFmtId="49" fontId="7" fillId="0" borderId="4" xfId="2" applyNumberFormat="1" applyFont="1" applyBorder="1" applyAlignment="1">
      <alignment horizontal="left" vertical="center"/>
    </xf>
    <xf numFmtId="0" fontId="2" fillId="0" borderId="0" xfId="2" applyFont="1" applyAlignment="1">
      <alignment horizontal="right" vertical="center"/>
    </xf>
    <xf numFmtId="49" fontId="7" fillId="0" borderId="5" xfId="2" applyNumberFormat="1" applyFont="1" applyBorder="1" applyAlignment="1">
      <alignment horizontal="left" vertical="center"/>
    </xf>
    <xf numFmtId="49" fontId="7" fillId="0" borderId="6" xfId="2" applyNumberFormat="1" applyFont="1" applyBorder="1" applyAlignment="1">
      <alignment horizontal="left" vertical="center"/>
    </xf>
    <xf numFmtId="49" fontId="7" fillId="0" borderId="5" xfId="2" applyNumberFormat="1" applyFont="1" applyBorder="1" applyAlignment="1">
      <alignment horizontal="center" vertical="center"/>
    </xf>
    <xf numFmtId="49" fontId="7" fillId="0" borderId="6" xfId="2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176" fontId="7" fillId="0" borderId="5" xfId="2" applyNumberFormat="1" applyFont="1" applyBorder="1" applyAlignment="1">
      <alignment vertical="center"/>
    </xf>
    <xf numFmtId="49" fontId="8" fillId="2" borderId="6" xfId="2" applyNumberFormat="1" applyFont="1" applyFill="1" applyBorder="1" applyAlignment="1">
      <alignment horizontal="center" vertical="center"/>
    </xf>
    <xf numFmtId="49" fontId="8" fillId="3" borderId="6" xfId="2" applyNumberFormat="1" applyFont="1" applyFill="1" applyBorder="1" applyAlignment="1">
      <alignment horizontal="center" vertical="center"/>
    </xf>
    <xf numFmtId="176" fontId="7" fillId="0" borderId="7" xfId="2" applyNumberFormat="1" applyFont="1" applyBorder="1" applyAlignment="1">
      <alignment horizontal="righ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177" fontId="7" fillId="0" borderId="9" xfId="2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right" vertical="center"/>
    </xf>
    <xf numFmtId="49" fontId="7" fillId="0" borderId="14" xfId="2" applyNumberFormat="1" applyFont="1" applyBorder="1" applyAlignment="1">
      <alignment horizontal="left" vertical="center"/>
    </xf>
    <xf numFmtId="0" fontId="7" fillId="0" borderId="15" xfId="2" applyFont="1" applyBorder="1" applyAlignment="1">
      <alignment horizontal="right" vertical="center"/>
    </xf>
    <xf numFmtId="0" fontId="8" fillId="0" borderId="14" xfId="2" applyFont="1" applyBorder="1" applyAlignment="1">
      <alignment horizontal="center" vertical="center"/>
    </xf>
    <xf numFmtId="0" fontId="7" fillId="0" borderId="16" xfId="2" applyFont="1" applyBorder="1" applyAlignment="1">
      <alignment horizontal="right" vertical="center"/>
    </xf>
    <xf numFmtId="49" fontId="7" fillId="0" borderId="0" xfId="2" applyNumberFormat="1" applyFont="1" applyAlignment="1">
      <alignment horizontal="left" vertical="center"/>
    </xf>
    <xf numFmtId="179" fontId="7" fillId="0" borderId="15" xfId="2" applyNumberFormat="1" applyFont="1" applyBorder="1" applyAlignment="1">
      <alignment horizontal="right" vertical="center"/>
    </xf>
    <xf numFmtId="179" fontId="7" fillId="0" borderId="16" xfId="2" applyNumberFormat="1" applyFont="1" applyBorder="1" applyAlignment="1">
      <alignment horizontal="right" vertical="center"/>
    </xf>
    <xf numFmtId="0" fontId="7" fillId="0" borderId="8" xfId="2" applyFont="1" applyBorder="1" applyAlignment="1">
      <alignment horizontal="right" vertical="center"/>
    </xf>
    <xf numFmtId="180" fontId="7" fillId="0" borderId="5" xfId="2" applyNumberFormat="1" applyFont="1" applyBorder="1" applyAlignment="1">
      <alignment horizontal="right" vertical="center"/>
    </xf>
    <xf numFmtId="181" fontId="7" fillId="0" borderId="7" xfId="2" applyNumberFormat="1" applyFont="1" applyBorder="1" applyAlignment="1">
      <alignment horizontal="right" vertical="center"/>
    </xf>
    <xf numFmtId="181" fontId="7" fillId="0" borderId="8" xfId="2" applyNumberFormat="1" applyFont="1" applyBorder="1" applyAlignment="1">
      <alignment horizontal="right" vertical="center"/>
    </xf>
    <xf numFmtId="182" fontId="7" fillId="0" borderId="7" xfId="2" applyNumberFormat="1" applyFont="1" applyBorder="1" applyAlignment="1">
      <alignment horizontal="right" vertical="center"/>
    </xf>
    <xf numFmtId="183" fontId="7" fillId="0" borderId="5" xfId="2" applyNumberFormat="1" applyFont="1" applyBorder="1" applyAlignment="1">
      <alignment horizontal="right" vertical="center"/>
    </xf>
    <xf numFmtId="184" fontId="7" fillId="0" borderId="7" xfId="2" applyNumberFormat="1" applyFont="1" applyBorder="1" applyAlignment="1">
      <alignment horizontal="right" vertical="center"/>
    </xf>
    <xf numFmtId="184" fontId="7" fillId="0" borderId="8" xfId="2" applyNumberFormat="1" applyFont="1" applyBorder="1" applyAlignment="1">
      <alignment horizontal="right" vertical="center"/>
    </xf>
    <xf numFmtId="185" fontId="7" fillId="0" borderId="7" xfId="2" applyNumberFormat="1" applyFont="1" applyBorder="1" applyAlignment="1">
      <alignment horizontal="right" vertical="center"/>
    </xf>
    <xf numFmtId="186" fontId="7" fillId="0" borderId="5" xfId="2" applyNumberFormat="1" applyFont="1" applyBorder="1" applyAlignment="1">
      <alignment horizontal="right" vertical="center"/>
    </xf>
    <xf numFmtId="187" fontId="7" fillId="0" borderId="7" xfId="2" applyNumberFormat="1" applyFont="1" applyBorder="1" applyAlignment="1">
      <alignment horizontal="right" vertical="center"/>
    </xf>
    <xf numFmtId="187" fontId="7" fillId="0" borderId="8" xfId="2" applyNumberFormat="1" applyFont="1" applyBorder="1" applyAlignment="1">
      <alignment horizontal="right" vertical="center"/>
    </xf>
    <xf numFmtId="188" fontId="7" fillId="0" borderId="7" xfId="2" applyNumberFormat="1" applyFont="1" applyBorder="1" applyAlignment="1">
      <alignment horizontal="right" vertical="center"/>
    </xf>
    <xf numFmtId="189" fontId="7" fillId="0" borderId="7" xfId="2" applyNumberFormat="1" applyFont="1" applyBorder="1" applyAlignment="1">
      <alignment horizontal="right" vertical="center"/>
    </xf>
    <xf numFmtId="189" fontId="7" fillId="0" borderId="8" xfId="2" applyNumberFormat="1" applyFont="1" applyBorder="1" applyAlignment="1">
      <alignment horizontal="right" vertical="center"/>
    </xf>
    <xf numFmtId="190" fontId="7" fillId="0" borderId="7" xfId="2" applyNumberFormat="1" applyFont="1" applyBorder="1" applyAlignment="1">
      <alignment horizontal="right" vertical="center"/>
    </xf>
    <xf numFmtId="191" fontId="7" fillId="0" borderId="7" xfId="2" applyNumberFormat="1" applyFont="1" applyBorder="1" applyAlignment="1">
      <alignment horizontal="right" vertical="center"/>
    </xf>
    <xf numFmtId="191" fontId="7" fillId="0" borderId="8" xfId="2" applyNumberFormat="1" applyFont="1" applyBorder="1" applyAlignment="1">
      <alignment horizontal="right" vertical="center"/>
    </xf>
    <xf numFmtId="192" fontId="7" fillId="0" borderId="7" xfId="2" applyNumberFormat="1" applyFont="1" applyBorder="1" applyAlignment="1">
      <alignment horizontal="right" vertical="center"/>
    </xf>
    <xf numFmtId="193" fontId="7" fillId="0" borderId="5" xfId="2" applyNumberFormat="1" applyFont="1" applyBorder="1" applyAlignment="1">
      <alignment horizontal="right" vertical="center"/>
    </xf>
    <xf numFmtId="194" fontId="7" fillId="0" borderId="7" xfId="2" applyNumberFormat="1" applyFont="1" applyBorder="1" applyAlignment="1">
      <alignment horizontal="right" vertical="center"/>
    </xf>
    <xf numFmtId="194" fontId="7" fillId="0" borderId="8" xfId="2" applyNumberFormat="1" applyFont="1" applyBorder="1" applyAlignment="1">
      <alignment horizontal="right" vertical="center"/>
    </xf>
    <xf numFmtId="195" fontId="7" fillId="0" borderId="7" xfId="2" applyNumberFormat="1" applyFont="1" applyBorder="1" applyAlignment="1">
      <alignment horizontal="right" vertical="center"/>
    </xf>
    <xf numFmtId="196" fontId="7" fillId="0" borderId="5" xfId="2" applyNumberFormat="1" applyFont="1" applyBorder="1" applyAlignment="1">
      <alignment horizontal="right" vertical="center"/>
    </xf>
    <xf numFmtId="197" fontId="7" fillId="0" borderId="7" xfId="2" applyNumberFormat="1" applyFont="1" applyBorder="1" applyAlignment="1">
      <alignment horizontal="right" vertical="center"/>
    </xf>
    <xf numFmtId="197" fontId="7" fillId="0" borderId="8" xfId="2" applyNumberFormat="1" applyFont="1" applyBorder="1" applyAlignment="1">
      <alignment horizontal="right" vertical="center"/>
    </xf>
    <xf numFmtId="198" fontId="7" fillId="0" borderId="7" xfId="2" applyNumberFormat="1" applyFont="1" applyBorder="1" applyAlignment="1">
      <alignment horizontal="right" vertical="center"/>
    </xf>
    <xf numFmtId="198" fontId="7" fillId="0" borderId="8" xfId="2" applyNumberFormat="1" applyFont="1" applyBorder="1" applyAlignment="1">
      <alignment horizontal="right" vertical="center"/>
    </xf>
    <xf numFmtId="199" fontId="7" fillId="0" borderId="7" xfId="2" applyNumberFormat="1" applyFont="1" applyBorder="1" applyAlignment="1">
      <alignment horizontal="right" vertical="center"/>
    </xf>
    <xf numFmtId="200" fontId="7" fillId="0" borderId="7" xfId="2" applyNumberFormat="1" applyFont="1" applyBorder="1" applyAlignment="1">
      <alignment horizontal="right" vertical="center"/>
    </xf>
    <xf numFmtId="200" fontId="7" fillId="0" borderId="8" xfId="2" applyNumberFormat="1" applyFont="1" applyBorder="1" applyAlignment="1">
      <alignment horizontal="right" vertical="center"/>
    </xf>
    <xf numFmtId="201" fontId="7" fillId="0" borderId="7" xfId="2" applyNumberFormat="1" applyFont="1" applyBorder="1" applyAlignment="1">
      <alignment horizontal="right" vertical="center"/>
    </xf>
    <xf numFmtId="202" fontId="7" fillId="0" borderId="7" xfId="2" applyNumberFormat="1" applyFont="1" applyBorder="1" applyAlignment="1">
      <alignment horizontal="right" vertical="center"/>
    </xf>
    <xf numFmtId="202" fontId="7" fillId="0" borderId="8" xfId="2" applyNumberFormat="1" applyFont="1" applyBorder="1" applyAlignment="1">
      <alignment horizontal="right" vertical="center"/>
    </xf>
    <xf numFmtId="203" fontId="7" fillId="0" borderId="7" xfId="2" applyNumberFormat="1" applyFont="1" applyBorder="1" applyAlignment="1">
      <alignment horizontal="right" vertical="center"/>
    </xf>
    <xf numFmtId="204" fontId="7" fillId="0" borderId="7" xfId="2" applyNumberFormat="1" applyFont="1" applyBorder="1" applyAlignment="1">
      <alignment horizontal="right" vertical="center"/>
    </xf>
    <xf numFmtId="204" fontId="7" fillId="0" borderId="8" xfId="2" applyNumberFormat="1" applyFont="1" applyBorder="1" applyAlignment="1">
      <alignment horizontal="right" vertical="center"/>
    </xf>
    <xf numFmtId="205" fontId="7" fillId="0" borderId="7" xfId="2" applyNumberFormat="1" applyFont="1" applyBorder="1" applyAlignment="1">
      <alignment horizontal="right" vertical="center"/>
    </xf>
    <xf numFmtId="206" fontId="7" fillId="0" borderId="7" xfId="2" applyNumberFormat="1" applyFont="1" applyBorder="1" applyAlignment="1">
      <alignment horizontal="right" vertical="center"/>
    </xf>
    <xf numFmtId="206" fontId="7" fillId="0" borderId="8" xfId="2" applyNumberFormat="1" applyFont="1" applyBorder="1" applyAlignment="1">
      <alignment horizontal="right" vertical="center"/>
    </xf>
    <xf numFmtId="207" fontId="7" fillId="0" borderId="7" xfId="2" applyNumberFormat="1" applyFont="1" applyBorder="1" applyAlignment="1">
      <alignment horizontal="right" vertical="center"/>
    </xf>
    <xf numFmtId="208" fontId="7" fillId="0" borderId="7" xfId="2" applyNumberFormat="1" applyFont="1" applyBorder="1" applyAlignment="1">
      <alignment horizontal="right" vertical="center"/>
    </xf>
    <xf numFmtId="208" fontId="7" fillId="0" borderId="8" xfId="2" applyNumberFormat="1" applyFont="1" applyBorder="1" applyAlignment="1">
      <alignment horizontal="right" vertical="center"/>
    </xf>
    <xf numFmtId="209" fontId="7" fillId="0" borderId="7" xfId="2" applyNumberFormat="1" applyFont="1" applyBorder="1" applyAlignment="1">
      <alignment horizontal="right" vertical="center"/>
    </xf>
    <xf numFmtId="210" fontId="7" fillId="0" borderId="7" xfId="2" applyNumberFormat="1" applyFont="1" applyBorder="1" applyAlignment="1">
      <alignment horizontal="right" vertical="center"/>
    </xf>
    <xf numFmtId="210" fontId="7" fillId="0" borderId="8" xfId="2" applyNumberFormat="1" applyFont="1" applyBorder="1" applyAlignment="1">
      <alignment horizontal="right" vertical="center"/>
    </xf>
    <xf numFmtId="211" fontId="7" fillId="0" borderId="7" xfId="2" applyNumberFormat="1" applyFont="1" applyBorder="1" applyAlignment="1">
      <alignment horizontal="right" vertical="center"/>
    </xf>
    <xf numFmtId="212" fontId="7" fillId="0" borderId="7" xfId="2" applyNumberFormat="1" applyFont="1" applyBorder="1" applyAlignment="1">
      <alignment horizontal="right" vertical="center"/>
    </xf>
    <xf numFmtId="212" fontId="7" fillId="0" borderId="8" xfId="2" applyNumberFormat="1" applyFont="1" applyBorder="1" applyAlignment="1">
      <alignment horizontal="right" vertical="center"/>
    </xf>
    <xf numFmtId="213" fontId="7" fillId="0" borderId="7" xfId="2" applyNumberFormat="1" applyFont="1" applyBorder="1" applyAlignment="1">
      <alignment horizontal="right" vertical="center"/>
    </xf>
    <xf numFmtId="214" fontId="7" fillId="0" borderId="7" xfId="2" applyNumberFormat="1" applyFont="1" applyBorder="1" applyAlignment="1">
      <alignment horizontal="right" vertical="center"/>
    </xf>
    <xf numFmtId="214" fontId="7" fillId="0" borderId="8" xfId="2" applyNumberFormat="1" applyFont="1" applyBorder="1" applyAlignment="1">
      <alignment horizontal="right" vertical="center"/>
    </xf>
    <xf numFmtId="215" fontId="7" fillId="0" borderId="7" xfId="2" applyNumberFormat="1" applyFont="1" applyBorder="1" applyAlignment="1">
      <alignment horizontal="right" vertical="center"/>
    </xf>
    <xf numFmtId="215" fontId="7" fillId="0" borderId="8" xfId="2" applyNumberFormat="1" applyFont="1" applyBorder="1" applyAlignment="1">
      <alignment horizontal="right" vertical="center"/>
    </xf>
    <xf numFmtId="216" fontId="7" fillId="0" borderId="5" xfId="2" applyNumberFormat="1" applyFont="1" applyBorder="1" applyAlignment="1">
      <alignment horizontal="right" vertical="center"/>
    </xf>
    <xf numFmtId="217" fontId="7" fillId="0" borderId="7" xfId="2" applyNumberFormat="1" applyFont="1" applyBorder="1" applyAlignment="1">
      <alignment horizontal="right" vertical="center"/>
    </xf>
    <xf numFmtId="217" fontId="7" fillId="0" borderId="8" xfId="2" applyNumberFormat="1" applyFont="1" applyBorder="1" applyAlignment="1">
      <alignment horizontal="right" vertical="center"/>
    </xf>
    <xf numFmtId="218" fontId="7" fillId="0" borderId="7" xfId="2" applyNumberFormat="1" applyFont="1" applyBorder="1" applyAlignment="1">
      <alignment horizontal="right" vertical="center"/>
    </xf>
    <xf numFmtId="219" fontId="7" fillId="0" borderId="7" xfId="2" applyNumberFormat="1" applyFont="1" applyBorder="1" applyAlignment="1">
      <alignment horizontal="right" vertical="center"/>
    </xf>
    <xf numFmtId="219" fontId="7" fillId="0" borderId="8" xfId="2" applyNumberFormat="1" applyFont="1" applyBorder="1" applyAlignment="1">
      <alignment horizontal="right" vertical="center"/>
    </xf>
    <xf numFmtId="220" fontId="7" fillId="0" borderId="7" xfId="2" applyNumberFormat="1" applyFont="1" applyBorder="1" applyAlignment="1">
      <alignment horizontal="right" vertical="center"/>
    </xf>
    <xf numFmtId="221" fontId="7" fillId="0" borderId="7" xfId="2" applyNumberFormat="1" applyFont="1" applyBorder="1" applyAlignment="1">
      <alignment horizontal="right" vertical="center"/>
    </xf>
    <xf numFmtId="221" fontId="7" fillId="0" borderId="8" xfId="2" applyNumberFormat="1" applyFont="1" applyBorder="1" applyAlignment="1">
      <alignment horizontal="right" vertical="center"/>
    </xf>
    <xf numFmtId="222" fontId="7" fillId="0" borderId="7" xfId="2" applyNumberFormat="1" applyFont="1" applyBorder="1" applyAlignment="1">
      <alignment horizontal="right" vertical="center"/>
    </xf>
    <xf numFmtId="222" fontId="7" fillId="0" borderId="8" xfId="2" applyNumberFormat="1" applyFont="1" applyBorder="1" applyAlignment="1">
      <alignment horizontal="right" vertical="center"/>
    </xf>
    <xf numFmtId="223" fontId="7" fillId="0" borderId="7" xfId="2" applyNumberFormat="1" applyFont="1" applyBorder="1" applyAlignment="1">
      <alignment horizontal="right" vertical="center"/>
    </xf>
    <xf numFmtId="223" fontId="7" fillId="0" borderId="8" xfId="2" applyNumberFormat="1" applyFont="1" applyBorder="1" applyAlignment="1">
      <alignment horizontal="right" vertical="center"/>
    </xf>
    <xf numFmtId="224" fontId="7" fillId="0" borderId="7" xfId="2" applyNumberFormat="1" applyFont="1" applyBorder="1" applyAlignment="1">
      <alignment horizontal="right" vertical="center"/>
    </xf>
    <xf numFmtId="0" fontId="8" fillId="0" borderId="6" xfId="2" applyFont="1" applyBorder="1" applyAlignment="1">
      <alignment horizontal="center" vertical="center"/>
    </xf>
    <xf numFmtId="224" fontId="7" fillId="0" borderId="8" xfId="2" applyNumberFormat="1" applyFont="1" applyBorder="1" applyAlignment="1">
      <alignment horizontal="right" vertical="center"/>
    </xf>
    <xf numFmtId="225" fontId="7" fillId="0" borderId="7" xfId="2" applyNumberFormat="1" applyFont="1" applyBorder="1" applyAlignment="1">
      <alignment horizontal="right" vertical="center"/>
    </xf>
    <xf numFmtId="49" fontId="7" fillId="0" borderId="0" xfId="2" applyNumberFormat="1" applyFont="1" applyAlignment="1">
      <alignment vertical="center"/>
    </xf>
    <xf numFmtId="0" fontId="7" fillId="0" borderId="12" xfId="2" applyFont="1" applyBorder="1" applyAlignment="1">
      <alignment horizontal="right" vertical="center"/>
    </xf>
    <xf numFmtId="0" fontId="2" fillId="0" borderId="0" xfId="2" applyFont="1" applyAlignment="1">
      <alignment vertical="center"/>
    </xf>
    <xf numFmtId="49" fontId="7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8" fillId="0" borderId="0" xfId="2" applyFont="1" applyAlignment="1">
      <alignment horizontal="center" vertical="center"/>
    </xf>
    <xf numFmtId="179" fontId="7" fillId="0" borderId="0" xfId="2" applyNumberFormat="1" applyFont="1" applyAlignment="1">
      <alignment horizontal="right" vertical="center"/>
    </xf>
    <xf numFmtId="181" fontId="7" fillId="0" borderId="0" xfId="2" applyNumberFormat="1" applyFont="1" applyAlignment="1">
      <alignment horizontal="right" vertical="center"/>
    </xf>
    <xf numFmtId="184" fontId="7" fillId="0" borderId="0" xfId="2" applyNumberFormat="1" applyFont="1" applyAlignment="1">
      <alignment horizontal="right" vertical="center"/>
    </xf>
    <xf numFmtId="187" fontId="7" fillId="0" borderId="0" xfId="2" applyNumberFormat="1" applyFont="1" applyAlignment="1">
      <alignment horizontal="right" vertical="center"/>
    </xf>
    <xf numFmtId="189" fontId="7" fillId="0" borderId="0" xfId="2" applyNumberFormat="1" applyFont="1" applyAlignment="1">
      <alignment horizontal="right" vertical="center"/>
    </xf>
    <xf numFmtId="191" fontId="7" fillId="0" borderId="0" xfId="2" applyNumberFormat="1" applyFont="1" applyAlignment="1">
      <alignment horizontal="right" vertical="center"/>
    </xf>
    <xf numFmtId="194" fontId="7" fillId="0" borderId="0" xfId="2" applyNumberFormat="1" applyFont="1" applyAlignment="1">
      <alignment horizontal="right" vertical="center"/>
    </xf>
    <xf numFmtId="197" fontId="7" fillId="0" borderId="0" xfId="2" applyNumberFormat="1" applyFont="1" applyAlignment="1">
      <alignment horizontal="right" vertical="center"/>
    </xf>
    <xf numFmtId="198" fontId="7" fillId="0" borderId="0" xfId="2" applyNumberFormat="1" applyFont="1" applyAlignment="1">
      <alignment horizontal="right" vertical="center"/>
    </xf>
    <xf numFmtId="200" fontId="7" fillId="0" borderId="0" xfId="2" applyNumberFormat="1" applyFont="1" applyAlignment="1">
      <alignment horizontal="right" vertical="center"/>
    </xf>
    <xf numFmtId="202" fontId="7" fillId="0" borderId="0" xfId="2" applyNumberFormat="1" applyFont="1" applyAlignment="1">
      <alignment horizontal="right" vertical="center"/>
    </xf>
    <xf numFmtId="204" fontId="7" fillId="0" borderId="0" xfId="2" applyNumberFormat="1" applyFont="1" applyAlignment="1">
      <alignment horizontal="right" vertical="center"/>
    </xf>
    <xf numFmtId="206" fontId="7" fillId="0" borderId="0" xfId="2" applyNumberFormat="1" applyFont="1" applyAlignment="1">
      <alignment horizontal="right" vertical="center"/>
    </xf>
    <xf numFmtId="208" fontId="7" fillId="0" borderId="0" xfId="2" applyNumberFormat="1" applyFont="1" applyAlignment="1">
      <alignment horizontal="right" vertical="center"/>
    </xf>
    <xf numFmtId="210" fontId="7" fillId="0" borderId="0" xfId="2" applyNumberFormat="1" applyFont="1" applyAlignment="1">
      <alignment horizontal="right" vertical="center"/>
    </xf>
    <xf numFmtId="212" fontId="7" fillId="0" borderId="0" xfId="2" applyNumberFormat="1" applyFont="1" applyAlignment="1">
      <alignment horizontal="right" vertical="center"/>
    </xf>
    <xf numFmtId="214" fontId="7" fillId="0" borderId="0" xfId="2" applyNumberFormat="1" applyFont="1" applyAlignment="1">
      <alignment horizontal="right" vertical="center"/>
    </xf>
    <xf numFmtId="217" fontId="7" fillId="0" borderId="0" xfId="2" applyNumberFormat="1" applyFont="1" applyAlignment="1">
      <alignment horizontal="right" vertical="center"/>
    </xf>
    <xf numFmtId="219" fontId="7" fillId="0" borderId="0" xfId="2" applyNumberFormat="1" applyFont="1" applyAlignment="1">
      <alignment horizontal="right" vertical="center"/>
    </xf>
    <xf numFmtId="221" fontId="7" fillId="0" borderId="0" xfId="2" applyNumberFormat="1" applyFont="1" applyAlignment="1">
      <alignment horizontal="right" vertical="center"/>
    </xf>
    <xf numFmtId="222" fontId="7" fillId="0" borderId="0" xfId="2" applyNumberFormat="1" applyFont="1" applyAlignment="1">
      <alignment horizontal="right" vertical="center"/>
    </xf>
    <xf numFmtId="223" fontId="7" fillId="0" borderId="0" xfId="2" applyNumberFormat="1" applyFont="1" applyAlignment="1">
      <alignment horizontal="right" vertical="center"/>
    </xf>
    <xf numFmtId="224" fontId="7" fillId="0" borderId="0" xfId="2" applyNumberFormat="1" applyFont="1" applyAlignment="1">
      <alignment horizontal="right" vertical="center"/>
    </xf>
    <xf numFmtId="226" fontId="7" fillId="0" borderId="0" xfId="2" applyNumberFormat="1" applyFont="1" applyAlignment="1">
      <alignment horizontal="right" vertical="center"/>
    </xf>
    <xf numFmtId="1" fontId="7" fillId="0" borderId="15" xfId="2" applyNumberFormat="1" applyFont="1" applyBorder="1" applyAlignment="1">
      <alignment horizontal="right" vertical="center"/>
    </xf>
    <xf numFmtId="193" fontId="7" fillId="0" borderId="9" xfId="2" applyNumberFormat="1" applyFont="1" applyBorder="1" applyAlignment="1">
      <alignment horizontal="right" vertical="center"/>
    </xf>
    <xf numFmtId="226" fontId="7" fillId="0" borderId="11" xfId="2" applyNumberFormat="1" applyFont="1" applyBorder="1" applyAlignment="1">
      <alignment horizontal="right" vertical="center"/>
    </xf>
    <xf numFmtId="0" fontId="8" fillId="0" borderId="10" xfId="2" applyFont="1" applyBorder="1" applyAlignment="1">
      <alignment horizontal="center" vertical="center"/>
    </xf>
    <xf numFmtId="226" fontId="7" fillId="0" borderId="12" xfId="2" applyNumberFormat="1" applyFont="1" applyBorder="1" applyAlignment="1">
      <alignment horizontal="right" vertical="center"/>
    </xf>
    <xf numFmtId="227" fontId="7" fillId="0" borderId="11" xfId="2" applyNumberFormat="1" applyFont="1" applyBorder="1" applyAlignment="1">
      <alignment horizontal="right" vertical="center"/>
    </xf>
    <xf numFmtId="215" fontId="7" fillId="0" borderId="17" xfId="2" applyNumberFormat="1" applyFont="1" applyBorder="1" applyAlignment="1">
      <alignment horizontal="right" vertical="center"/>
    </xf>
    <xf numFmtId="215" fontId="7" fillId="0" borderId="0" xfId="2" applyNumberFormat="1" applyFont="1" applyAlignment="1">
      <alignment horizontal="right" vertical="center"/>
    </xf>
    <xf numFmtId="49" fontId="7" fillId="0" borderId="5" xfId="2" applyNumberFormat="1" applyFont="1" applyBorder="1" applyAlignment="1">
      <alignment horizontal="left" vertical="center" shrinkToFit="1"/>
    </xf>
    <xf numFmtId="49" fontId="7" fillId="0" borderId="6" xfId="2" applyNumberFormat="1" applyFont="1" applyBorder="1" applyAlignment="1">
      <alignment horizontal="left" vertical="center" shrinkToFit="1"/>
    </xf>
    <xf numFmtId="49" fontId="7" fillId="0" borderId="9" xfId="2" applyNumberFormat="1" applyFont="1" applyBorder="1" applyAlignment="1">
      <alignment horizontal="left" vertical="center" shrinkToFit="1"/>
    </xf>
    <xf numFmtId="49" fontId="7" fillId="0" borderId="10" xfId="2" applyNumberFormat="1" applyFont="1" applyBorder="1" applyAlignment="1">
      <alignment horizontal="left" vertical="center" shrinkToFit="1"/>
    </xf>
    <xf numFmtId="49" fontId="8" fillId="0" borderId="5" xfId="2" applyNumberFormat="1" applyFont="1" applyBorder="1" applyAlignment="1">
      <alignment horizontal="left" vertical="center" shrinkToFit="1"/>
    </xf>
    <xf numFmtId="49" fontId="8" fillId="0" borderId="6" xfId="2" applyNumberFormat="1" applyFont="1" applyBorder="1" applyAlignment="1">
      <alignment horizontal="left" vertical="center" shrinkToFit="1"/>
    </xf>
    <xf numFmtId="49" fontId="7" fillId="0" borderId="5" xfId="2" applyNumberFormat="1" applyFont="1" applyBorder="1" applyAlignment="1">
      <alignment horizontal="center" vertical="center"/>
    </xf>
    <xf numFmtId="49" fontId="7" fillId="0" borderId="6" xfId="2" applyNumberFormat="1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 shrinkToFit="1"/>
    </xf>
    <xf numFmtId="49" fontId="7" fillId="0" borderId="13" xfId="2" applyNumberFormat="1" applyFont="1" applyBorder="1" applyAlignment="1">
      <alignment horizontal="left" vertical="center" shrinkToFit="1"/>
    </xf>
    <xf numFmtId="49" fontId="7" fillId="0" borderId="14" xfId="2" applyNumberFormat="1" applyFont="1" applyBorder="1" applyAlignment="1">
      <alignment horizontal="left" vertical="center" shrinkToFit="1"/>
    </xf>
    <xf numFmtId="177" fontId="7" fillId="0" borderId="11" xfId="2" applyNumberFormat="1" applyFont="1" applyBorder="1" applyAlignment="1">
      <alignment horizontal="left" vertical="center" shrinkToFit="1"/>
    </xf>
    <xf numFmtId="177" fontId="7" fillId="0" borderId="10" xfId="2" applyNumberFormat="1" applyFont="1" applyBorder="1" applyAlignment="1">
      <alignment horizontal="left" vertical="center" shrinkToFit="1"/>
    </xf>
    <xf numFmtId="178" fontId="7" fillId="0" borderId="17" xfId="2" applyNumberFormat="1" applyFont="1" applyBorder="1" applyAlignment="1">
      <alignment horizontal="left" vertical="center" shrinkToFit="1"/>
    </xf>
    <xf numFmtId="49" fontId="7" fillId="0" borderId="7" xfId="2" applyNumberFormat="1" applyFont="1" applyBorder="1" applyAlignment="1">
      <alignment horizontal="left" vertical="center" shrinkToFit="1"/>
    </xf>
    <xf numFmtId="49" fontId="7" fillId="0" borderId="0" xfId="2" applyNumberFormat="1" applyFont="1" applyAlignment="1">
      <alignment horizontal="left" vertical="center" shrinkToFit="1"/>
    </xf>
    <xf numFmtId="49" fontId="7" fillId="0" borderId="5" xfId="2" applyNumberFormat="1" applyFont="1" applyBorder="1" applyAlignment="1">
      <alignment horizontal="left" vertical="center"/>
    </xf>
    <xf numFmtId="49" fontId="7" fillId="0" borderId="6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177" fontId="7" fillId="0" borderId="11" xfId="2" applyNumberFormat="1" applyFont="1" applyBorder="1" applyAlignment="1">
      <alignment horizontal="left" vertical="center"/>
    </xf>
    <xf numFmtId="177" fontId="7" fillId="0" borderId="10" xfId="2" applyNumberFormat="1" applyFont="1" applyBorder="1" applyAlignment="1">
      <alignment horizontal="left" vertical="center"/>
    </xf>
    <xf numFmtId="49" fontId="7" fillId="0" borderId="17" xfId="2" applyNumberFormat="1" applyFont="1" applyBorder="1" applyAlignment="1">
      <alignment horizontal="left" vertical="center" shrinkToFit="1"/>
    </xf>
    <xf numFmtId="49" fontId="7" fillId="0" borderId="1" xfId="2" applyNumberFormat="1" applyFont="1" applyBorder="1" applyAlignment="1">
      <alignment horizontal="left" vertical="center" shrinkToFit="1"/>
    </xf>
    <xf numFmtId="49" fontId="7" fillId="0" borderId="2" xfId="2" applyNumberFormat="1" applyFont="1" applyBorder="1" applyAlignment="1">
      <alignment horizontal="left" vertical="center" shrinkToFi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 shrinkToFit="1"/>
    </xf>
    <xf numFmtId="49" fontId="7" fillId="0" borderId="7" xfId="2" applyNumberFormat="1" applyFont="1" applyBorder="1" applyAlignment="1">
      <alignment horizontal="center" vertical="center"/>
    </xf>
    <xf numFmtId="228" fontId="7" fillId="0" borderId="7" xfId="2" applyNumberFormat="1" applyFont="1" applyBorder="1" applyAlignment="1">
      <alignment horizontal="left" vertical="center" shrinkToFit="1"/>
    </xf>
    <xf numFmtId="228" fontId="7" fillId="0" borderId="6" xfId="2" applyNumberFormat="1" applyFont="1" applyBorder="1" applyAlignment="1">
      <alignment horizontal="left" vertical="center" shrinkToFit="1"/>
    </xf>
  </cellXfs>
  <cellStyles count="3">
    <cellStyle name="標準" xfId="0" builtinId="0"/>
    <cellStyle name="標準 2" xfId="1" xr:uid="{4ED5797E-7A03-482D-A698-A303E80CFC0F}"/>
    <cellStyle name="標準_EMPX" xfId="2" xr:uid="{C3949642-46AD-4F50-89B3-A074D609CE31}"/>
  </cellStyles>
  <dxfs count="23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60CBE-6BFB-46A5-82FC-BD01F928A61F}">
  <sheetPr>
    <tabColor rgb="FFFFFFCC"/>
  </sheetPr>
  <dimension ref="A1:CL62"/>
  <sheetViews>
    <sheetView showGridLines="0" tabSelected="1" view="pageBreakPreview" zoomScaleNormal="100" zoomScaleSheetLayoutView="100" workbookViewId="0">
      <pane xSplit="12" ySplit="10" topLeftCell="M11" activePane="bottomRight" state="frozen"/>
      <selection activeCell="B11" sqref="B11:B41"/>
      <selection pane="topRight" activeCell="B11" sqref="B11:B41"/>
      <selection pane="bottomLeft" activeCell="B11" sqref="B11:B41"/>
      <selection pane="bottomRight" activeCell="M6" sqref="M6:N6"/>
    </sheetView>
  </sheetViews>
  <sheetFormatPr defaultColWidth="1.625" defaultRowHeight="13.5"/>
  <cols>
    <col min="1" max="1" width="2.75" style="110" customWidth="1"/>
    <col min="2" max="2" width="6" style="112" bestFit="1" customWidth="1"/>
    <col min="3" max="3" width="6" style="112" customWidth="1"/>
    <col min="4" max="4" width="10.625" style="110" customWidth="1"/>
    <col min="5" max="5" width="22.625" style="110" customWidth="1"/>
    <col min="6" max="7" width="8.625" style="110" customWidth="1"/>
    <col min="8" max="8" width="14.625" style="110" customWidth="1"/>
    <col min="9" max="9" width="2.125" style="113" customWidth="1"/>
    <col min="10" max="11" width="14.625" style="110" customWidth="1"/>
    <col min="12" max="12" width="8.625" style="110" customWidth="1"/>
    <col min="13" max="13" width="16.625" style="110" customWidth="1"/>
    <col min="14" max="14" width="2.125" style="110" customWidth="1"/>
    <col min="15" max="15" width="16.625" style="110" customWidth="1"/>
    <col min="16" max="16" width="2.125" style="110" customWidth="1"/>
    <col min="17" max="17" width="16.625" style="110" customWidth="1"/>
    <col min="18" max="18" width="2.125" style="110" customWidth="1"/>
    <col min="19" max="19" width="16.625" style="110" customWidth="1"/>
    <col min="20" max="20" width="2.125" style="110" customWidth="1"/>
    <col min="21" max="21" width="16.625" style="110" customWidth="1"/>
    <col min="22" max="22" width="2.125" style="110" customWidth="1"/>
    <col min="23" max="23" width="16.625" style="110" customWidth="1"/>
    <col min="24" max="24" width="2.125" style="110" customWidth="1"/>
    <col min="25" max="25" width="16.625" style="110" customWidth="1"/>
    <col min="26" max="26" width="2.125" style="110" customWidth="1"/>
    <col min="27" max="27" width="16.625" style="110" customWidth="1"/>
    <col min="28" max="28" width="2.125" style="110" customWidth="1"/>
    <col min="29" max="29" width="16.625" style="110" customWidth="1"/>
    <col min="30" max="30" width="2.125" style="110" customWidth="1"/>
    <col min="31" max="31" width="16.625" style="110" customWidth="1"/>
    <col min="32" max="32" width="2.125" style="110" customWidth="1"/>
    <col min="33" max="33" width="16.625" style="110" customWidth="1"/>
    <col min="34" max="34" width="2.125" style="110" customWidth="1"/>
    <col min="35" max="35" width="16.625" style="110" customWidth="1"/>
    <col min="36" max="36" width="2.125" style="110" customWidth="1"/>
    <col min="37" max="37" width="16.625" style="110" customWidth="1"/>
    <col min="38" max="38" width="1.625" style="110" customWidth="1"/>
    <col min="39" max="39" width="16.625" style="110" customWidth="1"/>
    <col min="40" max="40" width="1.625" style="110" customWidth="1"/>
    <col min="41" max="41" width="16.625" style="110" customWidth="1"/>
    <col min="42" max="42" width="1.625" style="110" customWidth="1"/>
    <col min="43" max="43" width="16.625" style="110" customWidth="1"/>
    <col min="44" max="44" width="1.625" style="110" customWidth="1"/>
    <col min="45" max="45" width="16.625" style="110" customWidth="1"/>
    <col min="46" max="46" width="1.625" style="110" customWidth="1"/>
    <col min="47" max="47" width="16.625" style="110" customWidth="1"/>
    <col min="48" max="48" width="1.625" style="110" customWidth="1"/>
    <col min="49" max="49" width="16.625" style="110" customWidth="1"/>
    <col min="50" max="50" width="1.625" style="110" customWidth="1"/>
    <col min="51" max="51" width="16.625" style="110" customWidth="1"/>
    <col min="52" max="52" width="1.625" style="110" customWidth="1"/>
    <col min="53" max="53" width="16.625" style="110" customWidth="1"/>
    <col min="54" max="54" width="1.625" style="110" customWidth="1"/>
    <col min="55" max="55" width="16.625" style="110" customWidth="1"/>
    <col min="56" max="56" width="1.625" style="110" customWidth="1"/>
    <col min="57" max="57" width="16.625" style="110" customWidth="1"/>
    <col min="58" max="58" width="1.625" style="110" customWidth="1"/>
    <col min="59" max="59" width="16.625" style="110" customWidth="1"/>
    <col min="60" max="60" width="1.625" style="110" customWidth="1"/>
    <col min="61" max="61" width="16.625" style="110" customWidth="1"/>
    <col min="62" max="62" width="1.625" style="110" customWidth="1"/>
    <col min="63" max="63" width="16.625" style="110" customWidth="1"/>
    <col min="64" max="64" width="1.625" style="110" customWidth="1"/>
    <col min="65" max="65" width="16.625" style="110" customWidth="1"/>
    <col min="66" max="66" width="1.625" style="110" customWidth="1"/>
    <col min="67" max="67" width="16.625" style="110" customWidth="1"/>
    <col min="68" max="68" width="1.625" style="110" customWidth="1"/>
    <col min="69" max="69" width="16.625" style="110" customWidth="1"/>
    <col min="70" max="70" width="1.625" style="110" customWidth="1"/>
    <col min="71" max="71" width="16.625" style="110" customWidth="1"/>
    <col min="72" max="72" width="1.625" style="110" customWidth="1"/>
    <col min="73" max="73" width="16.625" style="110" customWidth="1"/>
    <col min="74" max="74" width="1.625" style="110" customWidth="1"/>
    <col min="75" max="75" width="16.625" style="110" customWidth="1"/>
    <col min="76" max="76" width="1.625" style="110" customWidth="1"/>
    <col min="77" max="77" width="16.625" style="110" customWidth="1"/>
    <col min="78" max="78" width="1.625" style="110" customWidth="1"/>
    <col min="79" max="79" width="16.625" style="110" customWidth="1"/>
    <col min="80" max="80" width="1.625" style="110" customWidth="1"/>
    <col min="81" max="81" width="16.625" style="110" customWidth="1"/>
    <col min="82" max="82" width="1.625" style="110" customWidth="1"/>
    <col min="83" max="83" width="16.625" style="110" customWidth="1"/>
    <col min="84" max="84" width="1.625" style="110" customWidth="1"/>
    <col min="85" max="85" width="16.625" style="110" customWidth="1"/>
    <col min="86" max="86" width="1.625" style="110" customWidth="1"/>
    <col min="87" max="87" width="16.625" style="110" customWidth="1"/>
    <col min="88" max="88" width="1.625" style="110" customWidth="1"/>
    <col min="89" max="89" width="16.625" style="110" customWidth="1"/>
    <col min="90" max="90" width="1.625" style="110" customWidth="1"/>
    <col min="91" max="91" width="17.125" style="3" customWidth="1"/>
    <col min="92" max="92" width="1.625" style="3" customWidth="1"/>
    <col min="93" max="93" width="17.125" style="3" customWidth="1"/>
    <col min="94" max="94" width="1.625" style="3" customWidth="1"/>
    <col min="95" max="95" width="17.125" style="3" customWidth="1"/>
    <col min="96" max="96" width="1.625" style="3" customWidth="1"/>
    <col min="97" max="97" width="17.125" style="3" customWidth="1"/>
    <col min="98" max="98" width="1.625" style="3" customWidth="1"/>
    <col min="99" max="99" width="17.125" style="3" customWidth="1"/>
    <col min="100" max="100" width="1.625" style="3" customWidth="1"/>
    <col min="101" max="101" width="17.125" style="3" customWidth="1"/>
    <col min="102" max="102" width="1.625" style="3" customWidth="1"/>
    <col min="103" max="103" width="17.125" style="3" customWidth="1"/>
    <col min="104" max="104" width="1.625" style="3" customWidth="1"/>
    <col min="105" max="105" width="17.125" style="3" customWidth="1"/>
    <col min="106" max="106" width="1.625" style="3" customWidth="1"/>
    <col min="107" max="107" width="17.125" style="3" customWidth="1"/>
    <col min="108" max="108" width="1.625" style="3" customWidth="1"/>
    <col min="109" max="109" width="17.125" style="3" customWidth="1"/>
    <col min="110" max="110" width="1.625" style="3" customWidth="1"/>
    <col min="111" max="111" width="17.125" style="3" customWidth="1"/>
    <col min="112" max="112" width="1.625" style="3" customWidth="1"/>
    <col min="113" max="113" width="17.125" style="3" customWidth="1"/>
    <col min="114" max="114" width="1.625" style="3" customWidth="1"/>
    <col min="115" max="115" width="17.125" style="3" customWidth="1"/>
    <col min="116" max="116" width="1.625" style="3" customWidth="1"/>
    <col min="117" max="117" width="17.125" style="3" customWidth="1"/>
    <col min="118" max="118" width="1.625" style="3" customWidth="1"/>
    <col min="119" max="119" width="17.125" style="3" customWidth="1"/>
    <col min="120" max="120" width="1.625" style="3" customWidth="1"/>
    <col min="121" max="121" width="17.125" style="3" customWidth="1"/>
    <col min="122" max="122" width="1.625" style="3" customWidth="1"/>
    <col min="123" max="123" width="17.125" style="3" customWidth="1"/>
    <col min="124" max="124" width="1.625" style="3" customWidth="1"/>
    <col min="125" max="125" width="17.125" style="3" customWidth="1"/>
    <col min="126" max="126" width="1.625" style="3" customWidth="1"/>
    <col min="127" max="127" width="17.125" style="3" customWidth="1"/>
    <col min="128" max="128" width="1.625" style="3" customWidth="1"/>
    <col min="129" max="129" width="17.125" style="3" customWidth="1"/>
    <col min="130" max="130" width="1.625" style="3" customWidth="1"/>
    <col min="131" max="131" width="17.125" style="3" customWidth="1"/>
    <col min="132" max="132" width="1.625" style="3" customWidth="1"/>
    <col min="133" max="133" width="17.125" style="3" customWidth="1"/>
    <col min="134" max="134" width="1.625" style="3" customWidth="1"/>
    <col min="135" max="135" width="17.125" style="3" customWidth="1"/>
    <col min="136" max="136" width="1.625" style="3" customWidth="1"/>
    <col min="137" max="137" width="17.125" style="3" customWidth="1"/>
    <col min="138" max="138" width="1.625" style="3" customWidth="1"/>
    <col min="139" max="139" width="17.125" style="3" customWidth="1"/>
    <col min="140" max="140" width="1.625" style="3" customWidth="1"/>
    <col min="141" max="141" width="17.125" style="3" customWidth="1"/>
    <col min="142" max="142" width="1.625" style="3" customWidth="1"/>
    <col min="143" max="143" width="17.125" style="3" customWidth="1"/>
    <col min="144" max="144" width="1.625" style="3" customWidth="1"/>
    <col min="145" max="145" width="17.125" style="3" customWidth="1"/>
    <col min="146" max="146" width="1.625" style="3" customWidth="1"/>
    <col min="147" max="147" width="17.125" style="3" customWidth="1"/>
    <col min="148" max="148" width="1.625" style="3" customWidth="1"/>
    <col min="149" max="149" width="17.125" style="3" customWidth="1"/>
    <col min="150" max="150" width="1.625" style="3" customWidth="1"/>
    <col min="151" max="151" width="17.125" style="3" customWidth="1"/>
    <col min="152" max="152" width="1.625" style="3" customWidth="1"/>
    <col min="153" max="153" width="17.125" style="3" customWidth="1"/>
    <col min="154" max="154" width="1.625" style="3" customWidth="1"/>
    <col min="155" max="155" width="17.125" style="3" customWidth="1"/>
    <col min="156" max="156" width="1.625" style="3" customWidth="1"/>
    <col min="157" max="157" width="17.125" style="3" customWidth="1"/>
    <col min="158" max="158" width="1.625" style="3" customWidth="1"/>
    <col min="159" max="159" width="17.125" style="3" customWidth="1"/>
    <col min="160" max="160" width="1.625" style="3" customWidth="1"/>
    <col min="161" max="161" width="17.125" style="3" customWidth="1"/>
    <col min="162" max="162" width="1.625" style="3" customWidth="1"/>
    <col min="163" max="163" width="17.125" style="3" customWidth="1"/>
    <col min="164" max="164" width="1.625" style="3" customWidth="1"/>
    <col min="165" max="165" width="17.125" style="3" customWidth="1"/>
    <col min="166" max="166" width="1.625" style="3" customWidth="1"/>
    <col min="167" max="167" width="17.125" style="3" customWidth="1"/>
    <col min="168" max="168" width="1.625" style="3" customWidth="1"/>
    <col min="169" max="169" width="17.125" style="3" customWidth="1"/>
    <col min="170" max="170" width="1.625" style="3" customWidth="1"/>
    <col min="171" max="171" width="17.125" style="3" customWidth="1"/>
    <col min="172" max="172" width="1.625" style="3" customWidth="1"/>
    <col min="173" max="173" width="17.125" style="3" customWidth="1"/>
    <col min="174" max="174" width="1.625" style="3" customWidth="1"/>
    <col min="175" max="175" width="17.125" style="3" customWidth="1"/>
    <col min="176" max="176" width="1.625" style="3" customWidth="1"/>
    <col min="177" max="177" width="17.125" style="3" customWidth="1"/>
    <col min="178" max="178" width="1.625" style="3" customWidth="1"/>
    <col min="179" max="179" width="17.125" style="3" customWidth="1"/>
    <col min="180" max="180" width="1.625" style="3" customWidth="1"/>
    <col min="181" max="181" width="17.125" style="3" customWidth="1"/>
    <col min="182" max="182" width="1.625" style="3" customWidth="1"/>
    <col min="183" max="183" width="17.125" style="3" customWidth="1"/>
    <col min="184" max="184" width="1.625" style="3" customWidth="1"/>
    <col min="185" max="185" width="17.125" style="3" customWidth="1"/>
    <col min="186" max="186" width="1.625" style="3" customWidth="1"/>
    <col min="187" max="187" width="17.125" style="3" customWidth="1"/>
    <col min="188" max="188" width="1.625" style="3" customWidth="1"/>
    <col min="189" max="189" width="17.125" style="3" customWidth="1"/>
    <col min="190" max="190" width="1.625" style="3" customWidth="1"/>
    <col min="191" max="191" width="17.125" style="3" customWidth="1"/>
    <col min="192" max="192" width="1.625" style="3" customWidth="1"/>
    <col min="193" max="193" width="17.125" style="3" customWidth="1"/>
    <col min="194" max="194" width="1.625" style="3" customWidth="1"/>
    <col min="195" max="195" width="17.125" style="3" customWidth="1"/>
    <col min="196" max="196" width="1.625" style="3" customWidth="1"/>
    <col min="197" max="197" width="17.125" style="3" customWidth="1"/>
    <col min="198" max="198" width="1.625" style="3" customWidth="1"/>
    <col min="199" max="199" width="17.125" style="3" customWidth="1"/>
    <col min="200" max="200" width="1.625" style="3" customWidth="1"/>
    <col min="201" max="201" width="17.125" style="3" customWidth="1"/>
    <col min="202" max="202" width="1.625" style="3" customWidth="1"/>
    <col min="203" max="203" width="17.125" style="3" customWidth="1"/>
    <col min="204" max="204" width="1.625" style="3" customWidth="1"/>
    <col min="205" max="205" width="17.125" style="3" customWidth="1"/>
    <col min="206" max="206" width="1.625" style="3" customWidth="1"/>
    <col min="207" max="207" width="17.125" style="3" customWidth="1"/>
    <col min="208" max="208" width="1.625" style="3" customWidth="1"/>
    <col min="209" max="209" width="17.125" style="3" customWidth="1"/>
    <col min="210" max="210" width="1.625" style="3" customWidth="1"/>
    <col min="211" max="211" width="17.125" style="3" customWidth="1"/>
    <col min="212" max="212" width="1.625" style="3" customWidth="1"/>
    <col min="213" max="213" width="17.125" style="3" customWidth="1"/>
    <col min="214" max="214" width="1.625" style="3" customWidth="1"/>
    <col min="215" max="215" width="17.125" style="3" customWidth="1"/>
    <col min="216" max="216" width="1.625" style="3" customWidth="1"/>
    <col min="217" max="217" width="17.125" style="3" customWidth="1"/>
    <col min="218" max="218" width="1.625" style="3" customWidth="1"/>
    <col min="219" max="219" width="17.125" style="3" customWidth="1"/>
    <col min="220" max="220" width="1.625" style="3" customWidth="1"/>
    <col min="221" max="221" width="17.125" style="3" customWidth="1"/>
    <col min="222" max="222" width="1.625" style="3" customWidth="1"/>
    <col min="223" max="223" width="17.125" style="3" customWidth="1"/>
    <col min="224" max="224" width="1.625" style="3" customWidth="1"/>
    <col min="225" max="225" width="17.125" style="3" customWidth="1"/>
    <col min="226" max="226" width="1.625" style="3" customWidth="1"/>
    <col min="227" max="227" width="17.125" style="3" customWidth="1"/>
    <col min="228" max="228" width="1.625" style="3" customWidth="1"/>
    <col min="229" max="229" width="17.125" style="3" customWidth="1"/>
    <col min="230" max="230" width="1.625" style="3" customWidth="1"/>
    <col min="231" max="231" width="17.125" style="3" customWidth="1"/>
    <col min="232" max="232" width="1.625" style="3" customWidth="1"/>
    <col min="233" max="233" width="17.125" style="3" customWidth="1"/>
    <col min="234" max="234" width="1.625" style="3" customWidth="1"/>
    <col min="235" max="235" width="17.125" style="3" customWidth="1"/>
    <col min="236" max="236" width="1.625" style="3" customWidth="1"/>
    <col min="237" max="237" width="17.125" style="3" customWidth="1"/>
    <col min="238" max="238" width="1.625" style="3" customWidth="1"/>
    <col min="239" max="239" width="17.125" style="3" customWidth="1"/>
    <col min="240" max="240" width="1.625" style="3" customWidth="1"/>
    <col min="241" max="241" width="17.125" style="3" customWidth="1"/>
    <col min="242" max="242" width="1.625" style="3" customWidth="1"/>
    <col min="243" max="243" width="17.125" style="3" customWidth="1"/>
    <col min="244" max="244" width="1.625" style="3" customWidth="1"/>
    <col min="245" max="245" width="17.125" style="3" customWidth="1"/>
    <col min="246" max="246" width="1.625" style="3" customWidth="1"/>
    <col min="247" max="247" width="17.125" style="3" customWidth="1"/>
    <col min="248" max="248" width="1.625" style="3" customWidth="1"/>
    <col min="249" max="16384" width="1.625" style="3"/>
  </cols>
  <sheetData>
    <row r="1" spans="1:90" ht="9" customHeigh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1"/>
      <c r="P1" s="3"/>
      <c r="Q1" s="1"/>
      <c r="R1" s="3"/>
      <c r="S1" s="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24" customHeight="1">
      <c r="A2" s="1"/>
      <c r="B2" s="2"/>
      <c r="C2" s="2"/>
      <c r="D2" s="4" t="s">
        <v>0</v>
      </c>
      <c r="E2" s="4"/>
      <c r="F2" s="4"/>
      <c r="G2" s="4"/>
      <c r="H2" s="4"/>
      <c r="I2" s="5"/>
      <c r="J2" s="4"/>
      <c r="K2" s="4"/>
      <c r="L2" s="4"/>
      <c r="M2" s="4"/>
      <c r="N2" s="3"/>
      <c r="O2" s="4"/>
      <c r="P2" s="3"/>
      <c r="Q2" s="4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ht="20.100000000000001" customHeight="1">
      <c r="A3" s="1"/>
      <c r="B3" s="2"/>
      <c r="C3" s="2"/>
      <c r="D3" s="6" t="s">
        <v>1</v>
      </c>
      <c r="E3" s="7" t="s">
        <v>2</v>
      </c>
      <c r="F3" s="8"/>
      <c r="G3" s="8"/>
      <c r="H3" s="9"/>
      <c r="I3" s="10"/>
      <c r="J3" s="9"/>
      <c r="K3" s="9"/>
      <c r="L3" s="9"/>
      <c r="M3" s="9"/>
      <c r="N3" s="3"/>
      <c r="O3" s="9"/>
      <c r="P3" s="3"/>
      <c r="Q3" s="9"/>
      <c r="R3" s="3"/>
      <c r="S3" s="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ht="14.1" customHeight="1">
      <c r="A4" s="1"/>
      <c r="B4" s="2" t="s">
        <v>3</v>
      </c>
      <c r="C4" s="2" t="s">
        <v>4</v>
      </c>
      <c r="D4" s="173" t="s">
        <v>5</v>
      </c>
      <c r="E4" s="174"/>
      <c r="F4" s="11"/>
      <c r="G4" s="12"/>
      <c r="H4" s="13"/>
      <c r="I4" s="14"/>
      <c r="J4" s="11"/>
      <c r="K4" s="11"/>
      <c r="L4" s="15"/>
      <c r="M4" s="175" t="s">
        <v>6</v>
      </c>
      <c r="N4" s="172"/>
      <c r="O4" s="171"/>
      <c r="P4" s="172"/>
      <c r="Q4" s="171"/>
      <c r="R4" s="172"/>
      <c r="S4" s="171"/>
      <c r="T4" s="172"/>
      <c r="U4" s="171"/>
      <c r="V4" s="172"/>
      <c r="W4" s="171"/>
      <c r="X4" s="172"/>
      <c r="Y4" s="170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ht="14.1" customHeight="1">
      <c r="A5" s="1"/>
      <c r="B5" s="16">
        <v>3</v>
      </c>
      <c r="C5" s="16">
        <v>1</v>
      </c>
      <c r="D5" s="164" t="s">
        <v>7</v>
      </c>
      <c r="E5" s="165"/>
      <c r="F5" s="154" t="s">
        <v>8</v>
      </c>
      <c r="G5" s="155"/>
      <c r="H5" s="176" t="s">
        <v>9</v>
      </c>
      <c r="I5" s="155"/>
      <c r="J5" s="19" t="s">
        <v>10</v>
      </c>
      <c r="K5" s="19" t="s">
        <v>11</v>
      </c>
      <c r="L5" s="21" t="s">
        <v>12</v>
      </c>
      <c r="M5" s="177" t="s">
        <v>13</v>
      </c>
      <c r="N5" s="178"/>
      <c r="O5" s="177"/>
      <c r="P5" s="178"/>
      <c r="Q5" s="177"/>
      <c r="R5" s="178"/>
      <c r="S5" s="177"/>
      <c r="T5" s="178"/>
      <c r="U5" s="177"/>
      <c r="V5" s="178"/>
      <c r="W5" s="177"/>
      <c r="X5" s="178"/>
      <c r="Y5" s="170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ht="14.1" customHeight="1">
      <c r="A6" s="1"/>
      <c r="B6" s="16">
        <v>50</v>
      </c>
      <c r="C6" s="16">
        <v>1</v>
      </c>
      <c r="D6" s="164" t="s">
        <v>14</v>
      </c>
      <c r="E6" s="165"/>
      <c r="F6" s="17"/>
      <c r="G6" s="18"/>
      <c r="H6" s="22"/>
      <c r="I6" s="20"/>
      <c r="J6" s="17"/>
      <c r="K6" s="17"/>
      <c r="L6" s="23"/>
      <c r="M6" s="162" t="s">
        <v>218</v>
      </c>
      <c r="N6" s="149"/>
      <c r="O6" s="162"/>
      <c r="P6" s="149"/>
      <c r="Q6" s="162"/>
      <c r="R6" s="149"/>
      <c r="S6" s="162"/>
      <c r="T6" s="149"/>
      <c r="U6" s="162"/>
      <c r="V6" s="149"/>
      <c r="W6" s="162"/>
      <c r="X6" s="149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ht="14.1" customHeight="1">
      <c r="A7" s="1"/>
      <c r="B7" s="16">
        <v>7</v>
      </c>
      <c r="C7" s="16">
        <v>1</v>
      </c>
      <c r="D7" s="164" t="s">
        <v>15</v>
      </c>
      <c r="E7" s="165"/>
      <c r="F7" s="17"/>
      <c r="G7" s="18"/>
      <c r="H7" s="24">
        <v>20</v>
      </c>
      <c r="I7" s="25" t="s">
        <v>16</v>
      </c>
      <c r="J7" s="23"/>
      <c r="K7" s="17"/>
      <c r="L7" s="23"/>
      <c r="M7" s="162" t="s">
        <v>17</v>
      </c>
      <c r="N7" s="149"/>
      <c r="O7" s="148"/>
      <c r="P7" s="149"/>
      <c r="Q7" s="162"/>
      <c r="R7" s="149"/>
      <c r="S7" s="148"/>
      <c r="T7" s="149"/>
      <c r="U7" s="162"/>
      <c r="V7" s="149"/>
      <c r="W7" s="148"/>
      <c r="X7" s="149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ht="14.1" customHeight="1">
      <c r="A8" s="1"/>
      <c r="B8" s="16">
        <v>28</v>
      </c>
      <c r="C8" s="16">
        <v>1</v>
      </c>
      <c r="D8" s="164" t="s">
        <v>18</v>
      </c>
      <c r="E8" s="165"/>
      <c r="F8" s="17"/>
      <c r="G8" s="18"/>
      <c r="H8" s="24">
        <v>10</v>
      </c>
      <c r="I8" s="26" t="s">
        <v>19</v>
      </c>
      <c r="J8" s="23"/>
      <c r="K8" s="17"/>
      <c r="L8" s="23"/>
      <c r="M8" s="162" t="s">
        <v>20</v>
      </c>
      <c r="N8" s="149"/>
      <c r="O8" s="148"/>
      <c r="P8" s="149"/>
      <c r="Q8" s="148"/>
      <c r="R8" s="149"/>
      <c r="S8" s="148"/>
      <c r="T8" s="149"/>
      <c r="U8" s="148"/>
      <c r="V8" s="149"/>
      <c r="W8" s="148"/>
      <c r="X8" s="149"/>
      <c r="Y8" s="170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ht="14.1" customHeight="1">
      <c r="A9" s="1"/>
      <c r="B9" s="16">
        <v>105</v>
      </c>
      <c r="C9" s="16">
        <v>1</v>
      </c>
      <c r="D9" s="164" t="s">
        <v>21</v>
      </c>
      <c r="E9" s="165"/>
      <c r="F9" s="17"/>
      <c r="G9" s="18"/>
      <c r="H9" s="27"/>
      <c r="I9" s="20"/>
      <c r="J9" s="17"/>
      <c r="K9" s="17"/>
      <c r="L9" s="23"/>
      <c r="M9" s="162" t="s">
        <v>17</v>
      </c>
      <c r="N9" s="149"/>
      <c r="O9" s="162"/>
      <c r="P9" s="149"/>
      <c r="Q9" s="162"/>
      <c r="R9" s="149"/>
      <c r="S9" s="162"/>
      <c r="T9" s="149"/>
      <c r="U9" s="162"/>
      <c r="V9" s="149"/>
      <c r="W9" s="162"/>
      <c r="X9" s="149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ht="14.1" customHeight="1">
      <c r="A10" s="1"/>
      <c r="B10" s="16">
        <v>11</v>
      </c>
      <c r="C10" s="16"/>
      <c r="D10" s="166" t="s">
        <v>22</v>
      </c>
      <c r="E10" s="167"/>
      <c r="F10" s="28"/>
      <c r="G10" s="29"/>
      <c r="H10" s="168">
        <f>MAX(M10:AJ10)</f>
        <v>14.8</v>
      </c>
      <c r="I10" s="169"/>
      <c r="J10" s="30">
        <f>MIN(M10:AJ10)</f>
        <v>14.8</v>
      </c>
      <c r="K10" s="30">
        <f>IFERROR(AVERAGE(M10:AJ10),0)</f>
        <v>14.8</v>
      </c>
      <c r="L10" s="111"/>
      <c r="M10" s="159">
        <v>14.8</v>
      </c>
      <c r="N10" s="160"/>
      <c r="O10" s="159"/>
      <c r="P10" s="160"/>
      <c r="Q10" s="159"/>
      <c r="R10" s="160"/>
      <c r="S10" s="159"/>
      <c r="T10" s="160"/>
      <c r="U10" s="159"/>
      <c r="V10" s="160"/>
      <c r="W10" s="159"/>
      <c r="X10" s="160"/>
      <c r="Y10" s="161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ht="14.1" customHeight="1">
      <c r="A11" s="1"/>
      <c r="B11" s="16">
        <v>200001</v>
      </c>
      <c r="C11" s="16"/>
      <c r="D11" s="157" t="s">
        <v>23</v>
      </c>
      <c r="E11" s="158"/>
      <c r="F11" s="31" t="s">
        <v>24</v>
      </c>
      <c r="G11" s="32" t="s">
        <v>25</v>
      </c>
      <c r="H11" s="33">
        <f>MAX(M11,O11,Q11,S11,U11,W11,Y11,AA11,AC11,AE11,AG11,AI11,AK11,AM11,AO11,AQ11,AS11,AU11,AW11,AY11,BA11,BC11,BE11,BG11)</f>
        <v>0</v>
      </c>
      <c r="I11" s="34"/>
      <c r="J11" s="35">
        <f>MIN(M11,O11,Q11,S11,U11,W11,Y11,AA11,AC11,AE11,AG11,AI11,AK11,AM11,AO11,AQ11,AS11,AU11,AW11,AY11,BA11,BC11,BE11,BG11)</f>
        <v>0</v>
      </c>
      <c r="K11" s="140">
        <f>IFERROR(AVERAGE(M11,O11,Q11,S11,U11,W11,Y11,AA11,AC11,AE11,AG11,AI11,AK11,AM11,AO11,AQ11,AS11,AU11,AW11,AY11,BA11,BC11,BE11,BG11),0)</f>
        <v>0</v>
      </c>
      <c r="L11" s="35">
        <f>COUNT(M11,O11,Q11,S11,U11,W11,Y11,AA11,AC11,AE11,AG11,AI11,AK11,AM11,AO11,AQ11,AS11,AU11,AW11,AY11,BA11,BC11,BE11,BG11)</f>
        <v>1</v>
      </c>
      <c r="M11" s="33">
        <v>0</v>
      </c>
      <c r="N11" s="34"/>
      <c r="O11" s="33"/>
      <c r="P11" s="34"/>
      <c r="Q11" s="33"/>
      <c r="R11" s="34"/>
      <c r="S11" s="33"/>
      <c r="T11" s="34"/>
      <c r="U11" s="33"/>
      <c r="V11" s="34"/>
      <c r="W11" s="33"/>
      <c r="X11" s="34"/>
      <c r="Y11" s="114"/>
      <c r="Z11" s="115"/>
      <c r="AA11" s="114"/>
      <c r="AB11" s="115"/>
      <c r="AC11" s="114"/>
      <c r="AD11" s="115"/>
      <c r="AE11" s="114"/>
      <c r="AF11" s="115"/>
      <c r="AG11" s="114"/>
      <c r="AH11" s="115"/>
      <c r="AI11" s="114"/>
      <c r="AJ11" s="115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ht="14.1" customHeight="1">
      <c r="A12" s="36"/>
      <c r="B12" s="16">
        <v>200002</v>
      </c>
      <c r="C12" s="16"/>
      <c r="D12" s="148" t="s">
        <v>26</v>
      </c>
      <c r="E12" s="149"/>
      <c r="F12" s="154" t="s">
        <v>27</v>
      </c>
      <c r="G12" s="155"/>
      <c r="H12" s="37">
        <f t="shared" ref="H12:H61" si="0">MAX(M12,O12,Q12,S12,U12,W12,Y12,AA12,AC12,AE12,AG12,AI12,AK12,AM12,AO12,AQ12,AS12,AU12,AW12,AY12,BA12,BC12,BE12,BG12)</f>
        <v>0</v>
      </c>
      <c r="I12" s="34"/>
      <c r="J12" s="38">
        <f t="shared" ref="J12:J61" si="1">MIN(M12,O12,Q12,S12,U12,W12,Y12,AA12,AC12,AE12,AG12,AI12)</f>
        <v>0</v>
      </c>
      <c r="K12" s="37" t="s">
        <v>28</v>
      </c>
      <c r="L12" s="39">
        <f t="shared" ref="L12:L61" si="2">COUNT(M12,O12,Q12,S12,U12,W12,Y12,AA12,AC12,AE12,AG12,AI12,AK12,AM12,AO12,AQ12,AS12,AU12,AW12,AY12,BA12,BC12,BE12,BG12)</f>
        <v>1</v>
      </c>
      <c r="M12" s="37">
        <v>0</v>
      </c>
      <c r="N12" s="34"/>
      <c r="O12" s="37"/>
      <c r="P12" s="34"/>
      <c r="Q12" s="37"/>
      <c r="R12" s="34"/>
      <c r="S12" s="37"/>
      <c r="T12" s="34"/>
      <c r="U12" s="37"/>
      <c r="V12" s="34"/>
      <c r="W12" s="37"/>
      <c r="X12" s="34"/>
      <c r="Y12" s="116"/>
      <c r="Z12" s="115"/>
      <c r="AA12" s="116"/>
      <c r="AB12" s="115"/>
      <c r="AC12" s="116"/>
      <c r="AD12" s="115"/>
      <c r="AE12" s="116"/>
      <c r="AF12" s="115"/>
      <c r="AG12" s="116"/>
      <c r="AH12" s="115"/>
      <c r="AI12" s="116"/>
      <c r="AJ12" s="115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ht="14.1" customHeight="1">
      <c r="A13" s="36"/>
      <c r="B13" s="16">
        <v>200003</v>
      </c>
      <c r="C13" s="16"/>
      <c r="D13" s="148" t="s">
        <v>29</v>
      </c>
      <c r="E13" s="149"/>
      <c r="F13" s="40">
        <v>3.0000000000000001E-3</v>
      </c>
      <c r="G13" s="18" t="s">
        <v>30</v>
      </c>
      <c r="H13" s="41">
        <f t="shared" si="0"/>
        <v>0</v>
      </c>
      <c r="I13" s="34" t="str">
        <f>IF($F13*($H$7/100)&lt;H13,$I$7,IF($F13*($H$8/100)&lt;H13,$I$8,""))</f>
        <v/>
      </c>
      <c r="J13" s="42">
        <f t="shared" si="1"/>
        <v>0</v>
      </c>
      <c r="K13" s="43">
        <f t="shared" ref="K13:K61" si="3">IFERROR(AVERAGE(M13,O13,Q13,S13,U13,W13,Y13,AA13,AC13,AE13,AG13,AI13,AK13,AM13,AO13,AQ13,AS13,AU13,AW13,AY13,BA13,BC13,BE13,BG13),0)</f>
        <v>0</v>
      </c>
      <c r="L13" s="39">
        <f t="shared" si="2"/>
        <v>1</v>
      </c>
      <c r="M13" s="41">
        <v>0</v>
      </c>
      <c r="N13" s="34" t="str">
        <f>IF(M13="","",IF($F13*($H$7/100)&lt;M13,$I$7,IF($F13*($H$8/100)&lt;M13,$I$8,"")))</f>
        <v/>
      </c>
      <c r="O13" s="41"/>
      <c r="P13" s="34" t="str">
        <f>IF(O13="","",IF($F13*($H$7/100)&lt;O13,$I$7,IF($F13*($H$8/100)&lt;O13,$I$8,"")))</f>
        <v/>
      </c>
      <c r="Q13" s="41"/>
      <c r="R13" s="34" t="str">
        <f>IF(Q13="","",IF($F13*($H$7/100)&lt;Q13,$I$7,IF($F13*($H$8/100)&lt;Q13,$I$8,"")))</f>
        <v/>
      </c>
      <c r="S13" s="41"/>
      <c r="T13" s="34" t="str">
        <f>IF(S13="","",IF($F13*($H$7/100)&lt;S13,$I$7,IF($F13*($H$8/100)&lt;S13,$I$8,"")))</f>
        <v/>
      </c>
      <c r="U13" s="41"/>
      <c r="V13" s="34" t="str">
        <f>IF(U13="","",IF($F13*($H$7/100)&lt;U13,$I$7,IF($F13*($H$8/100)&lt;U13,$I$8,"")))</f>
        <v/>
      </c>
      <c r="W13" s="41"/>
      <c r="X13" s="34" t="str">
        <f>IF(W13="","",IF($F13*($H$7/100)&lt;W13,$I$7,IF($F13*($H$8/100)&lt;W13,$I$8,"")))</f>
        <v/>
      </c>
      <c r="Y13" s="117"/>
      <c r="Z13" s="115" t="str">
        <f>IF($F13*($H$7/100)&lt;Y13,$I$7,IF($F13*($H$8/100)&lt;Y13,$I$8,""))</f>
        <v/>
      </c>
      <c r="AA13" s="117"/>
      <c r="AB13" s="115" t="str">
        <f>IF($F13*($H$7/100)&lt;AA13,$I$7,IF($F13*($H$8/100)&lt;AA13,$I$8,""))</f>
        <v/>
      </c>
      <c r="AC13" s="117"/>
      <c r="AD13" s="115" t="str">
        <f>IF($F13*($H$7/100)&lt;AC13,$I$7,IF($F13*($H$8/100)&lt;AC13,$I$8,""))</f>
        <v/>
      </c>
      <c r="AE13" s="117"/>
      <c r="AF13" s="115" t="str">
        <f>IF($F13*($H$7/100)&lt;AE13,$I$7,IF($F13*($H$8/100)&lt;AE13,$I$8,""))</f>
        <v/>
      </c>
      <c r="AG13" s="117"/>
      <c r="AH13" s="115" t="str">
        <f>IF($F13*($H$7/100)&lt;AG13,$I$7,IF($F13*($H$8/100)&lt;AG13,$I$8,""))</f>
        <v/>
      </c>
      <c r="AI13" s="117"/>
      <c r="AJ13" s="115" t="str">
        <f>IF($F13*($H$7/100)&lt;AI13,$I$7,IF($F13*($H$8/100)&lt;AI13,$I$8,""))</f>
        <v/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ht="14.1" customHeight="1">
      <c r="A14" s="36"/>
      <c r="B14" s="16">
        <v>200004</v>
      </c>
      <c r="C14" s="16"/>
      <c r="D14" s="148" t="s">
        <v>31</v>
      </c>
      <c r="E14" s="149"/>
      <c r="F14" s="44">
        <v>5.0000000000000001E-4</v>
      </c>
      <c r="G14" s="18" t="s">
        <v>30</v>
      </c>
      <c r="H14" s="45">
        <f t="shared" si="0"/>
        <v>0</v>
      </c>
      <c r="I14" s="34" t="str">
        <f t="shared" ref="I14:I30" si="4">IF($F14*($H$7/100)&lt;H14,$I$7,IF($F14*($H$8/100)&lt;H14,$I$8,""))</f>
        <v/>
      </c>
      <c r="J14" s="46">
        <f t="shared" si="1"/>
        <v>0</v>
      </c>
      <c r="K14" s="47">
        <f t="shared" si="3"/>
        <v>0</v>
      </c>
      <c r="L14" s="39">
        <f t="shared" si="2"/>
        <v>1</v>
      </c>
      <c r="M14" s="45">
        <v>0</v>
      </c>
      <c r="N14" s="34" t="str">
        <f>IF(M14="","",IF($F14*($H$7/100)&lt;M14,$I$7,IF($F14*($H$8/100)&lt;M14,$I$8,"")))</f>
        <v/>
      </c>
      <c r="O14" s="45"/>
      <c r="P14" s="34" t="str">
        <f>IF(O14="","",IF($F14*($H$7/100)&lt;O14,$I$7,IF($F14*($H$8/100)&lt;O14,$I$8,"")))</f>
        <v/>
      </c>
      <c r="Q14" s="45"/>
      <c r="R14" s="34" t="str">
        <f>IF(Q14="","",IF($F14*($H$7/100)&lt;Q14,$I$7,IF($F14*($H$8/100)&lt;Q14,$I$8,"")))</f>
        <v/>
      </c>
      <c r="S14" s="45"/>
      <c r="T14" s="34" t="str">
        <f>IF(S14="","",IF($F14*($H$7/100)&lt;S14,$I$7,IF($F14*($H$8/100)&lt;S14,$I$8,"")))</f>
        <v/>
      </c>
      <c r="U14" s="45"/>
      <c r="V14" s="34" t="str">
        <f>IF(U14="","",IF($F14*($H$7/100)&lt;U14,$I$7,IF($F14*($H$8/100)&lt;U14,$I$8,"")))</f>
        <v/>
      </c>
      <c r="W14" s="45"/>
      <c r="X14" s="34" t="str">
        <f>IF(W14="","",IF($F14*($H$7/100)&lt;W14,$I$7,IF($F14*($H$8/100)&lt;W14,$I$8,"")))</f>
        <v/>
      </c>
      <c r="Y14" s="118"/>
      <c r="Z14" s="115" t="str">
        <f>IF($F14*($H$7/100)&lt;Y14,$I$7,IF($F14*($H$8/100)&lt;Y14,$I$8,""))</f>
        <v/>
      </c>
      <c r="AA14" s="118"/>
      <c r="AB14" s="115" t="str">
        <f>IF($F14*($H$7/100)&lt;AA14,$I$7,IF($F14*($H$8/100)&lt;AA14,$I$8,""))</f>
        <v/>
      </c>
      <c r="AC14" s="118"/>
      <c r="AD14" s="115" t="str">
        <f>IF($F14*($H$7/100)&lt;AC14,$I$7,IF($F14*($H$8/100)&lt;AC14,$I$8,""))</f>
        <v/>
      </c>
      <c r="AE14" s="118"/>
      <c r="AF14" s="115" t="str">
        <f>IF($F14*($H$7/100)&lt;AE14,$I$7,IF($F14*($H$8/100)&lt;AE14,$I$8,""))</f>
        <v/>
      </c>
      <c r="AG14" s="118"/>
      <c r="AH14" s="115" t="str">
        <f>IF($F14*($H$7/100)&lt;AG14,$I$7,IF($F14*($H$8/100)&lt;AG14,$I$8,""))</f>
        <v/>
      </c>
      <c r="AI14" s="118"/>
      <c r="AJ14" s="115" t="str">
        <f>IF($F14*($H$7/100)&lt;AI14,$I$7,IF($F14*($H$8/100)&lt;AI14,$I$8,""))</f>
        <v/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ht="14.1" customHeight="1">
      <c r="A15" s="36"/>
      <c r="B15" s="16">
        <v>200005</v>
      </c>
      <c r="C15" s="16"/>
      <c r="D15" s="148" t="s">
        <v>32</v>
      </c>
      <c r="E15" s="149"/>
      <c r="F15" s="48">
        <v>0.01</v>
      </c>
      <c r="G15" s="18" t="s">
        <v>30</v>
      </c>
      <c r="H15" s="49">
        <f t="shared" si="0"/>
        <v>0</v>
      </c>
      <c r="I15" s="34" t="str">
        <f t="shared" si="4"/>
        <v/>
      </c>
      <c r="J15" s="50">
        <f t="shared" si="1"/>
        <v>0</v>
      </c>
      <c r="K15" s="51">
        <f t="shared" si="3"/>
        <v>0</v>
      </c>
      <c r="L15" s="39">
        <f t="shared" si="2"/>
        <v>1</v>
      </c>
      <c r="M15" s="49">
        <v>0</v>
      </c>
      <c r="N15" s="34" t="str">
        <f t="shared" ref="N15:X30" si="5">IF(M15="","",IF($F15*($H$7/100)&lt;M15,$I$7,IF($F15*($H$8/100)&lt;M15,$I$8,"")))</f>
        <v/>
      </c>
      <c r="O15" s="49"/>
      <c r="P15" s="34" t="str">
        <f t="shared" si="5"/>
        <v/>
      </c>
      <c r="Q15" s="49"/>
      <c r="R15" s="34" t="str">
        <f t="shared" si="5"/>
        <v/>
      </c>
      <c r="S15" s="49"/>
      <c r="T15" s="34" t="str">
        <f t="shared" si="5"/>
        <v/>
      </c>
      <c r="U15" s="49"/>
      <c r="V15" s="34" t="str">
        <f t="shared" si="5"/>
        <v/>
      </c>
      <c r="W15" s="49"/>
      <c r="X15" s="34" t="str">
        <f t="shared" si="5"/>
        <v/>
      </c>
      <c r="Y15" s="119"/>
      <c r="Z15" s="115" t="str">
        <f t="shared" ref="Z15:Z19" si="6">IF($F15*($H$7/100)&lt;Y15,$I$7,IF($F15*($H$8/100)&lt;Y15,$I$8,""))</f>
        <v/>
      </c>
      <c r="AA15" s="119"/>
      <c r="AB15" s="115" t="str">
        <f t="shared" ref="AB15:AB19" si="7">IF($F15*($H$7/100)&lt;AA15,$I$7,IF($F15*($H$8/100)&lt;AA15,$I$8,""))</f>
        <v/>
      </c>
      <c r="AC15" s="119"/>
      <c r="AD15" s="115" t="str">
        <f t="shared" ref="AD15:AD19" si="8">IF($F15*($H$7/100)&lt;AC15,$I$7,IF($F15*($H$8/100)&lt;AC15,$I$8,""))</f>
        <v/>
      </c>
      <c r="AE15" s="119"/>
      <c r="AF15" s="115" t="str">
        <f t="shared" ref="AF15:AF19" si="9">IF($F15*($H$7/100)&lt;AE15,$I$7,IF($F15*($H$8/100)&lt;AE15,$I$8,""))</f>
        <v/>
      </c>
      <c r="AG15" s="119"/>
      <c r="AH15" s="115" t="str">
        <f t="shared" ref="AH15:AH19" si="10">IF($F15*($H$7/100)&lt;AG15,$I$7,IF($F15*($H$8/100)&lt;AG15,$I$8,""))</f>
        <v/>
      </c>
      <c r="AI15" s="119"/>
      <c r="AJ15" s="115" t="str">
        <f t="shared" ref="AJ15:AJ19" si="11">IF($F15*($H$7/100)&lt;AI15,$I$7,IF($F15*($H$8/100)&lt;AI15,$I$8,""))</f>
        <v/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ht="14.1" customHeight="1">
      <c r="A16" s="36"/>
      <c r="B16" s="16">
        <v>200006</v>
      </c>
      <c r="C16" s="16"/>
      <c r="D16" s="148" t="s">
        <v>33</v>
      </c>
      <c r="E16" s="149"/>
      <c r="F16" s="48">
        <v>0.01</v>
      </c>
      <c r="G16" s="18" t="s">
        <v>30</v>
      </c>
      <c r="H16" s="49">
        <f t="shared" si="0"/>
        <v>0</v>
      </c>
      <c r="I16" s="34" t="str">
        <f t="shared" si="4"/>
        <v/>
      </c>
      <c r="J16" s="50">
        <f t="shared" si="1"/>
        <v>0</v>
      </c>
      <c r="K16" s="51">
        <f t="shared" si="3"/>
        <v>0</v>
      </c>
      <c r="L16" s="39">
        <f t="shared" si="2"/>
        <v>1</v>
      </c>
      <c r="M16" s="49">
        <v>0</v>
      </c>
      <c r="N16" s="34" t="str">
        <f t="shared" si="5"/>
        <v/>
      </c>
      <c r="O16" s="49"/>
      <c r="P16" s="34" t="str">
        <f t="shared" si="5"/>
        <v/>
      </c>
      <c r="Q16" s="49"/>
      <c r="R16" s="34" t="str">
        <f t="shared" si="5"/>
        <v/>
      </c>
      <c r="S16" s="49"/>
      <c r="T16" s="34" t="str">
        <f t="shared" si="5"/>
        <v/>
      </c>
      <c r="U16" s="49"/>
      <c r="V16" s="34" t="str">
        <f t="shared" si="5"/>
        <v/>
      </c>
      <c r="W16" s="49"/>
      <c r="X16" s="34" t="str">
        <f t="shared" si="5"/>
        <v/>
      </c>
      <c r="Y16" s="119"/>
      <c r="Z16" s="115" t="str">
        <f t="shared" si="6"/>
        <v/>
      </c>
      <c r="AA16" s="119"/>
      <c r="AB16" s="115" t="str">
        <f t="shared" si="7"/>
        <v/>
      </c>
      <c r="AC16" s="119"/>
      <c r="AD16" s="115" t="str">
        <f t="shared" si="8"/>
        <v/>
      </c>
      <c r="AE16" s="119"/>
      <c r="AF16" s="115" t="str">
        <f t="shared" si="9"/>
        <v/>
      </c>
      <c r="AG16" s="119"/>
      <c r="AH16" s="115" t="str">
        <f t="shared" si="10"/>
        <v/>
      </c>
      <c r="AI16" s="119"/>
      <c r="AJ16" s="115" t="str">
        <f t="shared" si="11"/>
        <v/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ht="14.1" customHeight="1">
      <c r="A17" s="36"/>
      <c r="B17" s="16">
        <v>200007</v>
      </c>
      <c r="C17" s="16"/>
      <c r="D17" s="148" t="s">
        <v>34</v>
      </c>
      <c r="E17" s="149"/>
      <c r="F17" s="48">
        <v>0.01</v>
      </c>
      <c r="G17" s="18" t="s">
        <v>30</v>
      </c>
      <c r="H17" s="49">
        <f t="shared" si="0"/>
        <v>0</v>
      </c>
      <c r="I17" s="34" t="str">
        <f t="shared" si="4"/>
        <v/>
      </c>
      <c r="J17" s="50">
        <f t="shared" si="1"/>
        <v>0</v>
      </c>
      <c r="K17" s="51">
        <f t="shared" si="3"/>
        <v>0</v>
      </c>
      <c r="L17" s="39">
        <f t="shared" si="2"/>
        <v>1</v>
      </c>
      <c r="M17" s="49">
        <v>0</v>
      </c>
      <c r="N17" s="34" t="str">
        <f t="shared" si="5"/>
        <v/>
      </c>
      <c r="O17" s="49"/>
      <c r="P17" s="34" t="str">
        <f t="shared" si="5"/>
        <v/>
      </c>
      <c r="Q17" s="49"/>
      <c r="R17" s="34" t="str">
        <f t="shared" si="5"/>
        <v/>
      </c>
      <c r="S17" s="49"/>
      <c r="T17" s="34" t="str">
        <f t="shared" si="5"/>
        <v/>
      </c>
      <c r="U17" s="49"/>
      <c r="V17" s="34" t="str">
        <f t="shared" si="5"/>
        <v/>
      </c>
      <c r="W17" s="49"/>
      <c r="X17" s="34" t="str">
        <f t="shared" si="5"/>
        <v/>
      </c>
      <c r="Y17" s="119"/>
      <c r="Z17" s="115" t="str">
        <f t="shared" si="6"/>
        <v/>
      </c>
      <c r="AA17" s="119"/>
      <c r="AB17" s="115" t="str">
        <f t="shared" si="7"/>
        <v/>
      </c>
      <c r="AC17" s="119"/>
      <c r="AD17" s="115" t="str">
        <f t="shared" si="8"/>
        <v/>
      </c>
      <c r="AE17" s="119"/>
      <c r="AF17" s="115" t="str">
        <f t="shared" si="9"/>
        <v/>
      </c>
      <c r="AG17" s="119"/>
      <c r="AH17" s="115" t="str">
        <f t="shared" si="10"/>
        <v/>
      </c>
      <c r="AI17" s="119"/>
      <c r="AJ17" s="115" t="str">
        <f t="shared" si="11"/>
        <v/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ht="14.1" customHeight="1">
      <c r="A18" s="36"/>
      <c r="B18" s="16">
        <v>200008</v>
      </c>
      <c r="C18" s="16"/>
      <c r="D18" s="148" t="s">
        <v>35</v>
      </c>
      <c r="E18" s="149"/>
      <c r="F18" s="48">
        <v>0.02</v>
      </c>
      <c r="G18" s="18" t="s">
        <v>30</v>
      </c>
      <c r="H18" s="52">
        <f t="shared" si="0"/>
        <v>0</v>
      </c>
      <c r="I18" s="34" t="str">
        <f t="shared" si="4"/>
        <v/>
      </c>
      <c r="J18" s="53">
        <f t="shared" si="1"/>
        <v>0</v>
      </c>
      <c r="K18" s="54">
        <f t="shared" si="3"/>
        <v>0</v>
      </c>
      <c r="L18" s="39">
        <f t="shared" si="2"/>
        <v>1</v>
      </c>
      <c r="M18" s="52">
        <v>0</v>
      </c>
      <c r="N18" s="34" t="str">
        <f t="shared" si="5"/>
        <v/>
      </c>
      <c r="O18" s="52"/>
      <c r="P18" s="34" t="str">
        <f t="shared" si="5"/>
        <v/>
      </c>
      <c r="Q18" s="52"/>
      <c r="R18" s="34" t="str">
        <f t="shared" si="5"/>
        <v/>
      </c>
      <c r="S18" s="52"/>
      <c r="T18" s="34" t="str">
        <f t="shared" si="5"/>
        <v/>
      </c>
      <c r="U18" s="52"/>
      <c r="V18" s="34" t="str">
        <f t="shared" si="5"/>
        <v/>
      </c>
      <c r="W18" s="52"/>
      <c r="X18" s="34" t="str">
        <f t="shared" si="5"/>
        <v/>
      </c>
      <c r="Y18" s="120"/>
      <c r="Z18" s="115" t="str">
        <f t="shared" si="6"/>
        <v/>
      </c>
      <c r="AA18" s="120"/>
      <c r="AB18" s="115" t="str">
        <f t="shared" si="7"/>
        <v/>
      </c>
      <c r="AC18" s="120"/>
      <c r="AD18" s="115" t="str">
        <f t="shared" si="8"/>
        <v/>
      </c>
      <c r="AE18" s="120"/>
      <c r="AF18" s="115" t="str">
        <f t="shared" si="9"/>
        <v/>
      </c>
      <c r="AG18" s="120"/>
      <c r="AH18" s="115" t="str">
        <f t="shared" si="10"/>
        <v/>
      </c>
      <c r="AI18" s="120"/>
      <c r="AJ18" s="115" t="str">
        <f t="shared" si="11"/>
        <v/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ht="14.1" customHeight="1">
      <c r="A19" s="36"/>
      <c r="B19" s="16">
        <v>200060</v>
      </c>
      <c r="C19" s="16"/>
      <c r="D19" s="148" t="s">
        <v>36</v>
      </c>
      <c r="E19" s="149"/>
      <c r="F19" s="48">
        <v>0.04</v>
      </c>
      <c r="G19" s="18" t="s">
        <v>30</v>
      </c>
      <c r="H19" s="55">
        <f t="shared" si="0"/>
        <v>0</v>
      </c>
      <c r="I19" s="34" t="str">
        <f t="shared" si="4"/>
        <v/>
      </c>
      <c r="J19" s="56">
        <f t="shared" si="1"/>
        <v>0</v>
      </c>
      <c r="K19" s="57">
        <f t="shared" si="3"/>
        <v>0</v>
      </c>
      <c r="L19" s="39">
        <f t="shared" si="2"/>
        <v>1</v>
      </c>
      <c r="M19" s="55">
        <v>0</v>
      </c>
      <c r="N19" s="34" t="str">
        <f t="shared" si="5"/>
        <v/>
      </c>
      <c r="O19" s="55"/>
      <c r="P19" s="34" t="str">
        <f t="shared" si="5"/>
        <v/>
      </c>
      <c r="Q19" s="55"/>
      <c r="R19" s="34" t="str">
        <f t="shared" si="5"/>
        <v/>
      </c>
      <c r="S19" s="55"/>
      <c r="T19" s="34" t="str">
        <f t="shared" si="5"/>
        <v/>
      </c>
      <c r="U19" s="55"/>
      <c r="V19" s="34" t="str">
        <f t="shared" si="5"/>
        <v/>
      </c>
      <c r="W19" s="55"/>
      <c r="X19" s="34" t="str">
        <f t="shared" si="5"/>
        <v/>
      </c>
      <c r="Y19" s="121"/>
      <c r="Z19" s="115" t="str">
        <f t="shared" si="6"/>
        <v/>
      </c>
      <c r="AA19" s="121"/>
      <c r="AB19" s="115" t="str">
        <f t="shared" si="7"/>
        <v/>
      </c>
      <c r="AC19" s="121"/>
      <c r="AD19" s="115" t="str">
        <f t="shared" si="8"/>
        <v/>
      </c>
      <c r="AE19" s="121"/>
      <c r="AF19" s="115" t="str">
        <f t="shared" si="9"/>
        <v/>
      </c>
      <c r="AG19" s="121"/>
      <c r="AH19" s="115" t="str">
        <f t="shared" si="10"/>
        <v/>
      </c>
      <c r="AI19" s="121"/>
      <c r="AJ19" s="115" t="str">
        <f t="shared" si="11"/>
        <v/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4.1" customHeight="1">
      <c r="A20" s="36"/>
      <c r="B20" s="16">
        <v>200009</v>
      </c>
      <c r="C20" s="16"/>
      <c r="D20" s="152" t="s">
        <v>37</v>
      </c>
      <c r="E20" s="153"/>
      <c r="F20" s="48">
        <v>0.01</v>
      </c>
      <c r="G20" s="18" t="s">
        <v>30</v>
      </c>
      <c r="H20" s="49">
        <f t="shared" si="0"/>
        <v>0</v>
      </c>
      <c r="I20" s="34"/>
      <c r="J20" s="50">
        <f t="shared" si="1"/>
        <v>0</v>
      </c>
      <c r="K20" s="51">
        <f t="shared" si="3"/>
        <v>0</v>
      </c>
      <c r="L20" s="39">
        <f t="shared" si="2"/>
        <v>1</v>
      </c>
      <c r="M20" s="49">
        <v>0</v>
      </c>
      <c r="N20" s="34"/>
      <c r="O20" s="49"/>
      <c r="P20" s="34"/>
      <c r="Q20" s="49"/>
      <c r="R20" s="34"/>
      <c r="S20" s="49"/>
      <c r="T20" s="34"/>
      <c r="U20" s="49"/>
      <c r="V20" s="34"/>
      <c r="W20" s="49"/>
      <c r="X20" s="34"/>
      <c r="Y20" s="119"/>
      <c r="Z20" s="115"/>
      <c r="AA20" s="119"/>
      <c r="AB20" s="115"/>
      <c r="AC20" s="119"/>
      <c r="AD20" s="115"/>
      <c r="AE20" s="119"/>
      <c r="AF20" s="115"/>
      <c r="AG20" s="119"/>
      <c r="AH20" s="115"/>
      <c r="AI20" s="119"/>
      <c r="AJ20" s="115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14.1" customHeight="1">
      <c r="A21" s="36"/>
      <c r="B21" s="16">
        <v>200010</v>
      </c>
      <c r="C21" s="16"/>
      <c r="D21" s="148" t="s">
        <v>38</v>
      </c>
      <c r="E21" s="149"/>
      <c r="F21" s="58">
        <v>10</v>
      </c>
      <c r="G21" s="18" t="s">
        <v>30</v>
      </c>
      <c r="H21" s="59">
        <f t="shared" si="0"/>
        <v>7.29</v>
      </c>
      <c r="I21" s="34" t="str">
        <f t="shared" si="4"/>
        <v>▲</v>
      </c>
      <c r="J21" s="60">
        <f t="shared" si="1"/>
        <v>7.29</v>
      </c>
      <c r="K21" s="61">
        <f t="shared" si="3"/>
        <v>7.29</v>
      </c>
      <c r="L21" s="39">
        <f t="shared" si="2"/>
        <v>1</v>
      </c>
      <c r="M21" s="59">
        <v>7.29</v>
      </c>
      <c r="N21" s="34" t="str">
        <f t="shared" si="5"/>
        <v>▲</v>
      </c>
      <c r="O21" s="59"/>
      <c r="P21" s="34" t="str">
        <f t="shared" si="5"/>
        <v/>
      </c>
      <c r="Q21" s="59"/>
      <c r="R21" s="34" t="str">
        <f t="shared" si="5"/>
        <v/>
      </c>
      <c r="S21" s="59"/>
      <c r="T21" s="34" t="str">
        <f t="shared" si="5"/>
        <v/>
      </c>
      <c r="U21" s="59"/>
      <c r="V21" s="34" t="str">
        <f t="shared" si="5"/>
        <v/>
      </c>
      <c r="W21" s="59"/>
      <c r="X21" s="34" t="str">
        <f t="shared" si="5"/>
        <v/>
      </c>
      <c r="Y21" s="122"/>
      <c r="Z21" s="115" t="str">
        <f t="shared" ref="Z21:Z30" si="12">IF($F21*($H$7/100)&lt;Y21,$I$7,IF($F21*($H$8/100)&lt;Y21,$I$8,""))</f>
        <v/>
      </c>
      <c r="AA21" s="122"/>
      <c r="AB21" s="115" t="str">
        <f t="shared" ref="AB21:AB30" si="13">IF($F21*($H$7/100)&lt;AA21,$I$7,IF($F21*($H$8/100)&lt;AA21,$I$8,""))</f>
        <v/>
      </c>
      <c r="AC21" s="122"/>
      <c r="AD21" s="115" t="str">
        <f t="shared" ref="AD21:AD30" si="14">IF($F21*($H$7/100)&lt;AC21,$I$7,IF($F21*($H$8/100)&lt;AC21,$I$8,""))</f>
        <v/>
      </c>
      <c r="AE21" s="122"/>
      <c r="AF21" s="115" t="str">
        <f t="shared" ref="AF21:AF30" si="15">IF($F21*($H$7/100)&lt;AE21,$I$7,IF($F21*($H$8/100)&lt;AE21,$I$8,""))</f>
        <v/>
      </c>
      <c r="AG21" s="122"/>
      <c r="AH21" s="115" t="str">
        <f t="shared" ref="AH21:AH30" si="16">IF($F21*($H$7/100)&lt;AG21,$I$7,IF($F21*($H$8/100)&lt;AG21,$I$8,""))</f>
        <v/>
      </c>
      <c r="AI21" s="122"/>
      <c r="AJ21" s="115" t="str">
        <f t="shared" ref="AJ21:AJ30" si="17">IF($F21*($H$7/100)&lt;AI21,$I$7,IF($F21*($H$8/100)&lt;AI21,$I$8,""))</f>
        <v/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ht="14.1" customHeight="1">
      <c r="A22" s="36"/>
      <c r="B22" s="16">
        <v>200011</v>
      </c>
      <c r="C22" s="16"/>
      <c r="D22" s="148" t="s">
        <v>39</v>
      </c>
      <c r="E22" s="149"/>
      <c r="F22" s="62">
        <v>0.8</v>
      </c>
      <c r="G22" s="18" t="s">
        <v>30</v>
      </c>
      <c r="H22" s="63">
        <f t="shared" si="0"/>
        <v>0</v>
      </c>
      <c r="I22" s="34" t="str">
        <f t="shared" si="4"/>
        <v/>
      </c>
      <c r="J22" s="64">
        <f t="shared" si="1"/>
        <v>0</v>
      </c>
      <c r="K22" s="63">
        <f t="shared" si="3"/>
        <v>0</v>
      </c>
      <c r="L22" s="39">
        <f t="shared" si="2"/>
        <v>1</v>
      </c>
      <c r="M22" s="63">
        <v>0</v>
      </c>
      <c r="N22" s="34" t="str">
        <f t="shared" si="5"/>
        <v/>
      </c>
      <c r="O22" s="63"/>
      <c r="P22" s="34" t="str">
        <f t="shared" si="5"/>
        <v/>
      </c>
      <c r="Q22" s="63"/>
      <c r="R22" s="34" t="str">
        <f t="shared" si="5"/>
        <v/>
      </c>
      <c r="S22" s="63"/>
      <c r="T22" s="34" t="str">
        <f t="shared" si="5"/>
        <v/>
      </c>
      <c r="U22" s="63"/>
      <c r="V22" s="34" t="str">
        <f t="shared" si="5"/>
        <v/>
      </c>
      <c r="W22" s="63"/>
      <c r="X22" s="34" t="str">
        <f t="shared" si="5"/>
        <v/>
      </c>
      <c r="Y22" s="123"/>
      <c r="Z22" s="115" t="str">
        <f t="shared" si="12"/>
        <v/>
      </c>
      <c r="AA22" s="123"/>
      <c r="AB22" s="115" t="str">
        <f t="shared" si="13"/>
        <v/>
      </c>
      <c r="AC22" s="123"/>
      <c r="AD22" s="115" t="str">
        <f t="shared" si="14"/>
        <v/>
      </c>
      <c r="AE22" s="123"/>
      <c r="AF22" s="115" t="str">
        <f t="shared" si="15"/>
        <v/>
      </c>
      <c r="AG22" s="123"/>
      <c r="AH22" s="115" t="str">
        <f t="shared" si="16"/>
        <v/>
      </c>
      <c r="AI22" s="123"/>
      <c r="AJ22" s="115" t="str">
        <f t="shared" si="17"/>
        <v/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ht="14.1" customHeight="1">
      <c r="A23" s="36"/>
      <c r="B23" s="16">
        <v>200012</v>
      </c>
      <c r="C23" s="16"/>
      <c r="D23" s="148" t="s">
        <v>40</v>
      </c>
      <c r="E23" s="149"/>
      <c r="F23" s="62">
        <v>1</v>
      </c>
      <c r="G23" s="18" t="s">
        <v>30</v>
      </c>
      <c r="H23" s="59">
        <f t="shared" si="0"/>
        <v>0</v>
      </c>
      <c r="I23" s="34" t="str">
        <f t="shared" si="4"/>
        <v/>
      </c>
      <c r="J23" s="60">
        <f t="shared" si="1"/>
        <v>0</v>
      </c>
      <c r="K23" s="61">
        <f t="shared" si="3"/>
        <v>0</v>
      </c>
      <c r="L23" s="39">
        <f t="shared" si="2"/>
        <v>1</v>
      </c>
      <c r="M23" s="59">
        <v>0</v>
      </c>
      <c r="N23" s="34" t="str">
        <f t="shared" si="5"/>
        <v/>
      </c>
      <c r="O23" s="59"/>
      <c r="P23" s="34" t="str">
        <f t="shared" si="5"/>
        <v/>
      </c>
      <c r="Q23" s="59"/>
      <c r="R23" s="34" t="str">
        <f t="shared" si="5"/>
        <v/>
      </c>
      <c r="S23" s="59"/>
      <c r="T23" s="34" t="str">
        <f t="shared" si="5"/>
        <v/>
      </c>
      <c r="U23" s="59"/>
      <c r="V23" s="34" t="str">
        <f t="shared" si="5"/>
        <v/>
      </c>
      <c r="W23" s="59"/>
      <c r="X23" s="34" t="str">
        <f t="shared" si="5"/>
        <v/>
      </c>
      <c r="Y23" s="122"/>
      <c r="Z23" s="115" t="str">
        <f t="shared" si="12"/>
        <v/>
      </c>
      <c r="AA23" s="122"/>
      <c r="AB23" s="115" t="str">
        <f t="shared" si="13"/>
        <v/>
      </c>
      <c r="AC23" s="122"/>
      <c r="AD23" s="115" t="str">
        <f t="shared" si="14"/>
        <v/>
      </c>
      <c r="AE23" s="122"/>
      <c r="AF23" s="115" t="str">
        <f t="shared" si="15"/>
        <v/>
      </c>
      <c r="AG23" s="122"/>
      <c r="AH23" s="115" t="str">
        <f t="shared" si="16"/>
        <v/>
      </c>
      <c r="AI23" s="122"/>
      <c r="AJ23" s="115" t="str">
        <f t="shared" si="17"/>
        <v/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ht="14.1" customHeight="1">
      <c r="A24" s="36"/>
      <c r="B24" s="16">
        <v>200013</v>
      </c>
      <c r="C24" s="16"/>
      <c r="D24" s="148" t="s">
        <v>41</v>
      </c>
      <c r="E24" s="149"/>
      <c r="F24" s="40">
        <v>2E-3</v>
      </c>
      <c r="G24" s="18" t="s">
        <v>30</v>
      </c>
      <c r="H24" s="65">
        <f t="shared" si="0"/>
        <v>0</v>
      </c>
      <c r="I24" s="34" t="str">
        <f t="shared" si="4"/>
        <v/>
      </c>
      <c r="J24" s="66">
        <f t="shared" si="1"/>
        <v>0</v>
      </c>
      <c r="K24" s="67">
        <f t="shared" si="3"/>
        <v>0</v>
      </c>
      <c r="L24" s="39">
        <f t="shared" si="2"/>
        <v>1</v>
      </c>
      <c r="M24" s="65">
        <v>0</v>
      </c>
      <c r="N24" s="34" t="str">
        <f t="shared" si="5"/>
        <v/>
      </c>
      <c r="O24" s="65"/>
      <c r="P24" s="34" t="str">
        <f t="shared" si="5"/>
        <v/>
      </c>
      <c r="Q24" s="65"/>
      <c r="R24" s="34" t="str">
        <f t="shared" si="5"/>
        <v/>
      </c>
      <c r="S24" s="65"/>
      <c r="T24" s="34" t="str">
        <f t="shared" si="5"/>
        <v/>
      </c>
      <c r="U24" s="65"/>
      <c r="V24" s="34" t="str">
        <f t="shared" si="5"/>
        <v/>
      </c>
      <c r="W24" s="65"/>
      <c r="X24" s="34" t="str">
        <f t="shared" si="5"/>
        <v/>
      </c>
      <c r="Y24" s="124"/>
      <c r="Z24" s="115" t="str">
        <f t="shared" si="12"/>
        <v/>
      </c>
      <c r="AA24" s="124"/>
      <c r="AB24" s="115" t="str">
        <f t="shared" si="13"/>
        <v/>
      </c>
      <c r="AC24" s="124"/>
      <c r="AD24" s="115" t="str">
        <f t="shared" si="14"/>
        <v/>
      </c>
      <c r="AE24" s="124"/>
      <c r="AF24" s="115" t="str">
        <f t="shared" si="15"/>
        <v/>
      </c>
      <c r="AG24" s="124"/>
      <c r="AH24" s="115" t="str">
        <f t="shared" si="16"/>
        <v/>
      </c>
      <c r="AI24" s="124"/>
      <c r="AJ24" s="115" t="str">
        <f t="shared" si="17"/>
        <v/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ht="14.1" customHeight="1">
      <c r="A25" s="36"/>
      <c r="B25" s="16">
        <v>200014</v>
      </c>
      <c r="C25" s="16"/>
      <c r="D25" s="148" t="s">
        <v>42</v>
      </c>
      <c r="E25" s="149"/>
      <c r="F25" s="48">
        <v>0.05</v>
      </c>
      <c r="G25" s="18" t="s">
        <v>30</v>
      </c>
      <c r="H25" s="68">
        <f t="shared" si="0"/>
        <v>0</v>
      </c>
      <c r="I25" s="34" t="str">
        <f t="shared" si="4"/>
        <v/>
      </c>
      <c r="J25" s="69">
        <f t="shared" si="1"/>
        <v>0</v>
      </c>
      <c r="K25" s="70">
        <f t="shared" si="3"/>
        <v>0</v>
      </c>
      <c r="L25" s="39">
        <f t="shared" si="2"/>
        <v>1</v>
      </c>
      <c r="M25" s="68">
        <v>0</v>
      </c>
      <c r="N25" s="34" t="str">
        <f t="shared" si="5"/>
        <v/>
      </c>
      <c r="O25" s="68"/>
      <c r="P25" s="34" t="str">
        <f t="shared" si="5"/>
        <v/>
      </c>
      <c r="Q25" s="68"/>
      <c r="R25" s="34" t="str">
        <f t="shared" si="5"/>
        <v/>
      </c>
      <c r="S25" s="68"/>
      <c r="T25" s="34" t="str">
        <f t="shared" si="5"/>
        <v/>
      </c>
      <c r="U25" s="68"/>
      <c r="V25" s="34" t="str">
        <f t="shared" si="5"/>
        <v/>
      </c>
      <c r="W25" s="68"/>
      <c r="X25" s="34" t="str">
        <f t="shared" si="5"/>
        <v/>
      </c>
      <c r="Y25" s="125"/>
      <c r="Z25" s="115" t="str">
        <f t="shared" si="12"/>
        <v/>
      </c>
      <c r="AA25" s="125"/>
      <c r="AB25" s="115" t="str">
        <f t="shared" si="13"/>
        <v/>
      </c>
      <c r="AC25" s="125"/>
      <c r="AD25" s="115" t="str">
        <f t="shared" si="14"/>
        <v/>
      </c>
      <c r="AE25" s="125"/>
      <c r="AF25" s="115" t="str">
        <f t="shared" si="15"/>
        <v/>
      </c>
      <c r="AG25" s="125"/>
      <c r="AH25" s="115" t="str">
        <f t="shared" si="16"/>
        <v/>
      </c>
      <c r="AI25" s="125"/>
      <c r="AJ25" s="115" t="str">
        <f t="shared" si="17"/>
        <v/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ht="14.1" customHeight="1">
      <c r="A26" s="36"/>
      <c r="B26" s="16">
        <v>200302</v>
      </c>
      <c r="C26" s="16"/>
      <c r="D26" s="148" t="s">
        <v>43</v>
      </c>
      <c r="E26" s="149"/>
      <c r="F26" s="48">
        <v>0.04</v>
      </c>
      <c r="G26" s="18" t="s">
        <v>30</v>
      </c>
      <c r="H26" s="55">
        <f t="shared" si="0"/>
        <v>0</v>
      </c>
      <c r="I26" s="34" t="str">
        <f t="shared" si="4"/>
        <v/>
      </c>
      <c r="J26" s="56">
        <f t="shared" si="1"/>
        <v>0</v>
      </c>
      <c r="K26" s="57">
        <f t="shared" si="3"/>
        <v>0</v>
      </c>
      <c r="L26" s="39">
        <f t="shared" si="2"/>
        <v>1</v>
      </c>
      <c r="M26" s="55">
        <v>0</v>
      </c>
      <c r="N26" s="34" t="str">
        <f t="shared" si="5"/>
        <v/>
      </c>
      <c r="O26" s="55"/>
      <c r="P26" s="34" t="str">
        <f t="shared" si="5"/>
        <v/>
      </c>
      <c r="Q26" s="55"/>
      <c r="R26" s="34" t="str">
        <f t="shared" si="5"/>
        <v/>
      </c>
      <c r="S26" s="55"/>
      <c r="T26" s="34" t="str">
        <f t="shared" si="5"/>
        <v/>
      </c>
      <c r="U26" s="55"/>
      <c r="V26" s="34" t="str">
        <f t="shared" si="5"/>
        <v/>
      </c>
      <c r="W26" s="55"/>
      <c r="X26" s="34" t="str">
        <f t="shared" si="5"/>
        <v/>
      </c>
      <c r="Y26" s="121"/>
      <c r="Z26" s="115" t="str">
        <f t="shared" si="12"/>
        <v/>
      </c>
      <c r="AA26" s="121"/>
      <c r="AB26" s="115" t="str">
        <f t="shared" si="13"/>
        <v/>
      </c>
      <c r="AC26" s="121"/>
      <c r="AD26" s="115" t="str">
        <f t="shared" si="14"/>
        <v/>
      </c>
      <c r="AE26" s="121"/>
      <c r="AF26" s="115" t="str">
        <f t="shared" si="15"/>
        <v/>
      </c>
      <c r="AG26" s="121"/>
      <c r="AH26" s="115" t="str">
        <f t="shared" si="16"/>
        <v/>
      </c>
      <c r="AI26" s="121"/>
      <c r="AJ26" s="115" t="str">
        <f t="shared" si="17"/>
        <v/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ht="14.1" customHeight="1">
      <c r="A27" s="36"/>
      <c r="B27" s="16">
        <v>200017</v>
      </c>
      <c r="C27" s="16"/>
      <c r="D27" s="148" t="s">
        <v>44</v>
      </c>
      <c r="E27" s="149"/>
      <c r="F27" s="48">
        <v>0.02</v>
      </c>
      <c r="G27" s="18" t="s">
        <v>30</v>
      </c>
      <c r="H27" s="52">
        <f t="shared" si="0"/>
        <v>0</v>
      </c>
      <c r="I27" s="34" t="str">
        <f t="shared" si="4"/>
        <v/>
      </c>
      <c r="J27" s="53">
        <f t="shared" si="1"/>
        <v>0</v>
      </c>
      <c r="K27" s="54">
        <f t="shared" si="3"/>
        <v>0</v>
      </c>
      <c r="L27" s="39">
        <f t="shared" si="2"/>
        <v>1</v>
      </c>
      <c r="M27" s="52">
        <v>0</v>
      </c>
      <c r="N27" s="34" t="str">
        <f t="shared" si="5"/>
        <v/>
      </c>
      <c r="O27" s="52"/>
      <c r="P27" s="34" t="str">
        <f t="shared" si="5"/>
        <v/>
      </c>
      <c r="Q27" s="52"/>
      <c r="R27" s="34" t="str">
        <f t="shared" si="5"/>
        <v/>
      </c>
      <c r="S27" s="52"/>
      <c r="T27" s="34" t="str">
        <f t="shared" si="5"/>
        <v/>
      </c>
      <c r="U27" s="52"/>
      <c r="V27" s="34" t="str">
        <f t="shared" si="5"/>
        <v/>
      </c>
      <c r="W27" s="52"/>
      <c r="X27" s="34" t="str">
        <f t="shared" si="5"/>
        <v/>
      </c>
      <c r="Y27" s="120"/>
      <c r="Z27" s="115" t="str">
        <f t="shared" si="12"/>
        <v/>
      </c>
      <c r="AA27" s="120"/>
      <c r="AB27" s="115" t="str">
        <f t="shared" si="13"/>
        <v/>
      </c>
      <c r="AC27" s="120"/>
      <c r="AD27" s="115" t="str">
        <f t="shared" si="14"/>
        <v/>
      </c>
      <c r="AE27" s="120"/>
      <c r="AF27" s="115" t="str">
        <f t="shared" si="15"/>
        <v/>
      </c>
      <c r="AG27" s="120"/>
      <c r="AH27" s="115" t="str">
        <f t="shared" si="16"/>
        <v/>
      </c>
      <c r="AI27" s="120"/>
      <c r="AJ27" s="115" t="str">
        <f t="shared" si="17"/>
        <v/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ht="14.1" customHeight="1">
      <c r="A28" s="36"/>
      <c r="B28" s="16">
        <v>200018</v>
      </c>
      <c r="C28" s="16"/>
      <c r="D28" s="148" t="s">
        <v>45</v>
      </c>
      <c r="E28" s="149"/>
      <c r="F28" s="48">
        <v>0.01</v>
      </c>
      <c r="G28" s="18" t="s">
        <v>30</v>
      </c>
      <c r="H28" s="71">
        <f t="shared" si="0"/>
        <v>0</v>
      </c>
      <c r="I28" s="34" t="str">
        <f t="shared" si="4"/>
        <v/>
      </c>
      <c r="J28" s="72">
        <f t="shared" si="1"/>
        <v>0</v>
      </c>
      <c r="K28" s="73">
        <f t="shared" si="3"/>
        <v>0</v>
      </c>
      <c r="L28" s="39">
        <f t="shared" si="2"/>
        <v>1</v>
      </c>
      <c r="M28" s="71">
        <v>0</v>
      </c>
      <c r="N28" s="34" t="str">
        <f t="shared" si="5"/>
        <v/>
      </c>
      <c r="O28" s="71"/>
      <c r="P28" s="34" t="str">
        <f t="shared" si="5"/>
        <v/>
      </c>
      <c r="Q28" s="71"/>
      <c r="R28" s="34" t="str">
        <f t="shared" si="5"/>
        <v/>
      </c>
      <c r="S28" s="71"/>
      <c r="T28" s="34" t="str">
        <f t="shared" si="5"/>
        <v/>
      </c>
      <c r="U28" s="71"/>
      <c r="V28" s="34" t="str">
        <f t="shared" si="5"/>
        <v/>
      </c>
      <c r="W28" s="71"/>
      <c r="X28" s="34" t="str">
        <f t="shared" si="5"/>
        <v/>
      </c>
      <c r="Y28" s="126"/>
      <c r="Z28" s="115" t="str">
        <f t="shared" si="12"/>
        <v/>
      </c>
      <c r="AA28" s="126"/>
      <c r="AB28" s="115" t="str">
        <f t="shared" si="13"/>
        <v/>
      </c>
      <c r="AC28" s="126"/>
      <c r="AD28" s="115" t="str">
        <f t="shared" si="14"/>
        <v/>
      </c>
      <c r="AE28" s="126"/>
      <c r="AF28" s="115" t="str">
        <f t="shared" si="15"/>
        <v/>
      </c>
      <c r="AG28" s="126"/>
      <c r="AH28" s="115" t="str">
        <f t="shared" si="16"/>
        <v/>
      </c>
      <c r="AI28" s="126"/>
      <c r="AJ28" s="115" t="str">
        <f t="shared" si="17"/>
        <v/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ht="14.1" customHeight="1">
      <c r="A29" s="36"/>
      <c r="B29" s="16">
        <v>200019</v>
      </c>
      <c r="C29" s="16"/>
      <c r="D29" s="148" t="s">
        <v>46</v>
      </c>
      <c r="E29" s="149"/>
      <c r="F29" s="48">
        <v>0.01</v>
      </c>
      <c r="G29" s="18" t="s">
        <v>30</v>
      </c>
      <c r="H29" s="49">
        <f t="shared" si="0"/>
        <v>0</v>
      </c>
      <c r="I29" s="34" t="str">
        <f t="shared" si="4"/>
        <v/>
      </c>
      <c r="J29" s="50">
        <f t="shared" si="1"/>
        <v>0</v>
      </c>
      <c r="K29" s="51">
        <f t="shared" si="3"/>
        <v>0</v>
      </c>
      <c r="L29" s="39">
        <f t="shared" si="2"/>
        <v>1</v>
      </c>
      <c r="M29" s="49">
        <v>0</v>
      </c>
      <c r="N29" s="34" t="str">
        <f t="shared" si="5"/>
        <v/>
      </c>
      <c r="O29" s="49"/>
      <c r="P29" s="34" t="str">
        <f t="shared" si="5"/>
        <v/>
      </c>
      <c r="Q29" s="49"/>
      <c r="R29" s="34" t="str">
        <f t="shared" si="5"/>
        <v/>
      </c>
      <c r="S29" s="49"/>
      <c r="T29" s="34" t="str">
        <f t="shared" si="5"/>
        <v/>
      </c>
      <c r="U29" s="49"/>
      <c r="V29" s="34" t="str">
        <f t="shared" si="5"/>
        <v/>
      </c>
      <c r="W29" s="49"/>
      <c r="X29" s="34" t="str">
        <f t="shared" si="5"/>
        <v/>
      </c>
      <c r="Y29" s="119"/>
      <c r="Z29" s="115" t="str">
        <f t="shared" si="12"/>
        <v/>
      </c>
      <c r="AA29" s="119"/>
      <c r="AB29" s="115" t="str">
        <f t="shared" si="13"/>
        <v/>
      </c>
      <c r="AC29" s="119"/>
      <c r="AD29" s="115" t="str">
        <f t="shared" si="14"/>
        <v/>
      </c>
      <c r="AE29" s="119"/>
      <c r="AF29" s="115" t="str">
        <f t="shared" si="15"/>
        <v/>
      </c>
      <c r="AG29" s="119"/>
      <c r="AH29" s="115" t="str">
        <f t="shared" si="16"/>
        <v/>
      </c>
      <c r="AI29" s="119"/>
      <c r="AJ29" s="115" t="str">
        <f t="shared" si="17"/>
        <v/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ht="14.1" customHeight="1">
      <c r="A30" s="36"/>
      <c r="B30" s="16">
        <v>200020</v>
      </c>
      <c r="C30" s="16"/>
      <c r="D30" s="148" t="s">
        <v>47</v>
      </c>
      <c r="E30" s="149"/>
      <c r="F30" s="48">
        <v>0.01</v>
      </c>
      <c r="G30" s="18" t="s">
        <v>30</v>
      </c>
      <c r="H30" s="49">
        <f t="shared" si="0"/>
        <v>0</v>
      </c>
      <c r="I30" s="34" t="str">
        <f t="shared" si="4"/>
        <v/>
      </c>
      <c r="J30" s="50">
        <f t="shared" si="1"/>
        <v>0</v>
      </c>
      <c r="K30" s="51">
        <f t="shared" si="3"/>
        <v>0</v>
      </c>
      <c r="L30" s="39">
        <f t="shared" si="2"/>
        <v>1</v>
      </c>
      <c r="M30" s="49">
        <v>0</v>
      </c>
      <c r="N30" s="34" t="str">
        <f t="shared" si="5"/>
        <v/>
      </c>
      <c r="O30" s="49"/>
      <c r="P30" s="34" t="str">
        <f t="shared" si="5"/>
        <v/>
      </c>
      <c r="Q30" s="49"/>
      <c r="R30" s="34" t="str">
        <f t="shared" si="5"/>
        <v/>
      </c>
      <c r="S30" s="49"/>
      <c r="T30" s="34" t="str">
        <f t="shared" si="5"/>
        <v/>
      </c>
      <c r="U30" s="49"/>
      <c r="V30" s="34" t="str">
        <f t="shared" si="5"/>
        <v/>
      </c>
      <c r="W30" s="49"/>
      <c r="X30" s="34" t="str">
        <f t="shared" si="5"/>
        <v/>
      </c>
      <c r="Y30" s="119"/>
      <c r="Z30" s="115" t="str">
        <f t="shared" si="12"/>
        <v/>
      </c>
      <c r="AA30" s="119"/>
      <c r="AB30" s="115" t="str">
        <f t="shared" si="13"/>
        <v/>
      </c>
      <c r="AC30" s="119"/>
      <c r="AD30" s="115" t="str">
        <f t="shared" si="14"/>
        <v/>
      </c>
      <c r="AE30" s="119"/>
      <c r="AF30" s="115" t="str">
        <f t="shared" si="15"/>
        <v/>
      </c>
      <c r="AG30" s="119"/>
      <c r="AH30" s="115" t="str">
        <f t="shared" si="16"/>
        <v/>
      </c>
      <c r="AI30" s="119"/>
      <c r="AJ30" s="115" t="str">
        <f t="shared" si="17"/>
        <v/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14.1" customHeight="1">
      <c r="A31" s="36"/>
      <c r="B31" s="16">
        <v>200067</v>
      </c>
      <c r="C31" s="16"/>
      <c r="D31" s="148" t="s">
        <v>48</v>
      </c>
      <c r="E31" s="149"/>
      <c r="F31" s="62">
        <v>0.6</v>
      </c>
      <c r="G31" s="18" t="s">
        <v>30</v>
      </c>
      <c r="H31" s="74">
        <f t="shared" si="0"/>
        <v>0</v>
      </c>
      <c r="I31" s="34"/>
      <c r="J31" s="75">
        <f t="shared" si="1"/>
        <v>0</v>
      </c>
      <c r="K31" s="76">
        <f t="shared" si="3"/>
        <v>0</v>
      </c>
      <c r="L31" s="39">
        <f t="shared" si="2"/>
        <v>0</v>
      </c>
      <c r="M31" s="74" t="s">
        <v>49</v>
      </c>
      <c r="N31" s="34"/>
      <c r="O31" s="74"/>
      <c r="P31" s="34"/>
      <c r="Q31" s="74"/>
      <c r="R31" s="34"/>
      <c r="S31" s="74"/>
      <c r="T31" s="34"/>
      <c r="U31" s="74"/>
      <c r="V31" s="34"/>
      <c r="W31" s="74"/>
      <c r="X31" s="34"/>
      <c r="Y31" s="127"/>
      <c r="Z31" s="115"/>
      <c r="AA31" s="127"/>
      <c r="AB31" s="115"/>
      <c r="AC31" s="127"/>
      <c r="AD31" s="115"/>
      <c r="AE31" s="127"/>
      <c r="AF31" s="115"/>
      <c r="AG31" s="127"/>
      <c r="AH31" s="115"/>
      <c r="AI31" s="127"/>
      <c r="AJ31" s="115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14.1" customHeight="1">
      <c r="A32" s="36"/>
      <c r="B32" s="16">
        <v>200021</v>
      </c>
      <c r="C32" s="16"/>
      <c r="D32" s="148" t="s">
        <v>50</v>
      </c>
      <c r="E32" s="149"/>
      <c r="F32" s="48">
        <v>0.02</v>
      </c>
      <c r="G32" s="18" t="s">
        <v>30</v>
      </c>
      <c r="H32" s="52">
        <f t="shared" si="0"/>
        <v>0</v>
      </c>
      <c r="I32" s="34"/>
      <c r="J32" s="53">
        <f t="shared" si="1"/>
        <v>0</v>
      </c>
      <c r="K32" s="54">
        <f t="shared" si="3"/>
        <v>0</v>
      </c>
      <c r="L32" s="39">
        <f t="shared" si="2"/>
        <v>0</v>
      </c>
      <c r="M32" s="52" t="s">
        <v>49</v>
      </c>
      <c r="N32" s="34"/>
      <c r="O32" s="52"/>
      <c r="P32" s="34"/>
      <c r="Q32" s="52"/>
      <c r="R32" s="34"/>
      <c r="S32" s="52"/>
      <c r="T32" s="34"/>
      <c r="U32" s="52"/>
      <c r="V32" s="34"/>
      <c r="W32" s="52"/>
      <c r="X32" s="34"/>
      <c r="Y32" s="120"/>
      <c r="Z32" s="115"/>
      <c r="AA32" s="120"/>
      <c r="AB32" s="115"/>
      <c r="AC32" s="120"/>
      <c r="AD32" s="115"/>
      <c r="AE32" s="120"/>
      <c r="AF32" s="115"/>
      <c r="AG32" s="120"/>
      <c r="AH32" s="115"/>
      <c r="AI32" s="120"/>
      <c r="AJ32" s="115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ht="14.1" customHeight="1">
      <c r="A33" s="36"/>
      <c r="B33" s="16">
        <v>200022</v>
      </c>
      <c r="C33" s="16"/>
      <c r="D33" s="148" t="s">
        <v>51</v>
      </c>
      <c r="E33" s="149"/>
      <c r="F33" s="48">
        <v>0.06</v>
      </c>
      <c r="G33" s="18" t="s">
        <v>30</v>
      </c>
      <c r="H33" s="49">
        <f t="shared" si="0"/>
        <v>0</v>
      </c>
      <c r="I33" s="34"/>
      <c r="J33" s="50">
        <f t="shared" si="1"/>
        <v>0</v>
      </c>
      <c r="K33" s="51">
        <f t="shared" si="3"/>
        <v>0</v>
      </c>
      <c r="L33" s="39">
        <f t="shared" si="2"/>
        <v>0</v>
      </c>
      <c r="M33" s="49" t="s">
        <v>49</v>
      </c>
      <c r="N33" s="34"/>
      <c r="O33" s="49"/>
      <c r="P33" s="34"/>
      <c r="Q33" s="49"/>
      <c r="R33" s="34"/>
      <c r="S33" s="49"/>
      <c r="T33" s="34"/>
      <c r="U33" s="49"/>
      <c r="V33" s="34"/>
      <c r="W33" s="49"/>
      <c r="X33" s="34"/>
      <c r="Y33" s="119"/>
      <c r="Z33" s="115"/>
      <c r="AA33" s="119"/>
      <c r="AB33" s="115"/>
      <c r="AC33" s="119"/>
      <c r="AD33" s="115"/>
      <c r="AE33" s="119"/>
      <c r="AF33" s="115"/>
      <c r="AG33" s="119"/>
      <c r="AH33" s="115"/>
      <c r="AI33" s="119"/>
      <c r="AJ33" s="115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ht="14.1" customHeight="1">
      <c r="A34" s="36"/>
      <c r="B34" s="16">
        <v>200023</v>
      </c>
      <c r="C34" s="16"/>
      <c r="D34" s="148" t="s">
        <v>52</v>
      </c>
      <c r="E34" s="149"/>
      <c r="F34" s="48">
        <v>0.03</v>
      </c>
      <c r="G34" s="18" t="s">
        <v>30</v>
      </c>
      <c r="H34" s="77">
        <f t="shared" si="0"/>
        <v>0</v>
      </c>
      <c r="I34" s="34"/>
      <c r="J34" s="78">
        <f t="shared" si="1"/>
        <v>0</v>
      </c>
      <c r="K34" s="79">
        <f t="shared" si="3"/>
        <v>0</v>
      </c>
      <c r="L34" s="39">
        <f t="shared" si="2"/>
        <v>0</v>
      </c>
      <c r="M34" s="77" t="s">
        <v>49</v>
      </c>
      <c r="N34" s="34"/>
      <c r="O34" s="77"/>
      <c r="P34" s="34"/>
      <c r="Q34" s="77"/>
      <c r="R34" s="34"/>
      <c r="S34" s="77"/>
      <c r="T34" s="34"/>
      <c r="U34" s="77"/>
      <c r="V34" s="34"/>
      <c r="W34" s="77"/>
      <c r="X34" s="34"/>
      <c r="Y34" s="128"/>
      <c r="Z34" s="115"/>
      <c r="AA34" s="128"/>
      <c r="AB34" s="115"/>
      <c r="AC34" s="128"/>
      <c r="AD34" s="115"/>
      <c r="AE34" s="128"/>
      <c r="AF34" s="115"/>
      <c r="AG34" s="128"/>
      <c r="AH34" s="115"/>
      <c r="AI34" s="128"/>
      <c r="AJ34" s="115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ht="14.1" customHeight="1">
      <c r="A35" s="36"/>
      <c r="B35" s="16">
        <v>200024</v>
      </c>
      <c r="C35" s="16"/>
      <c r="D35" s="148" t="s">
        <v>53</v>
      </c>
      <c r="E35" s="149"/>
      <c r="F35" s="62">
        <v>0.1</v>
      </c>
      <c r="G35" s="18" t="s">
        <v>30</v>
      </c>
      <c r="H35" s="49">
        <f t="shared" si="0"/>
        <v>0</v>
      </c>
      <c r="I35" s="34"/>
      <c r="J35" s="50">
        <f t="shared" si="1"/>
        <v>0</v>
      </c>
      <c r="K35" s="51">
        <f t="shared" si="3"/>
        <v>0</v>
      </c>
      <c r="L35" s="39">
        <f t="shared" si="2"/>
        <v>0</v>
      </c>
      <c r="M35" s="49" t="s">
        <v>49</v>
      </c>
      <c r="N35" s="34"/>
      <c r="O35" s="49"/>
      <c r="P35" s="34"/>
      <c r="Q35" s="49"/>
      <c r="R35" s="34"/>
      <c r="S35" s="49"/>
      <c r="T35" s="34"/>
      <c r="U35" s="49"/>
      <c r="V35" s="34"/>
      <c r="W35" s="49"/>
      <c r="X35" s="34"/>
      <c r="Y35" s="119"/>
      <c r="Z35" s="115"/>
      <c r="AA35" s="119"/>
      <c r="AB35" s="115"/>
      <c r="AC35" s="119"/>
      <c r="AD35" s="115"/>
      <c r="AE35" s="119"/>
      <c r="AF35" s="115"/>
      <c r="AG35" s="119"/>
      <c r="AH35" s="115"/>
      <c r="AI35" s="119"/>
      <c r="AJ35" s="115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ht="14.1" customHeight="1">
      <c r="A36" s="36"/>
      <c r="B36" s="16">
        <v>200025</v>
      </c>
      <c r="C36" s="16"/>
      <c r="D36" s="148" t="s">
        <v>54</v>
      </c>
      <c r="E36" s="149"/>
      <c r="F36" s="48">
        <v>0.01</v>
      </c>
      <c r="G36" s="18" t="s">
        <v>30</v>
      </c>
      <c r="H36" s="49">
        <f t="shared" si="0"/>
        <v>0</v>
      </c>
      <c r="I36" s="34"/>
      <c r="J36" s="50">
        <f t="shared" si="1"/>
        <v>0</v>
      </c>
      <c r="K36" s="51">
        <f t="shared" si="3"/>
        <v>0</v>
      </c>
      <c r="L36" s="39">
        <f t="shared" si="2"/>
        <v>0</v>
      </c>
      <c r="M36" s="49" t="s">
        <v>49</v>
      </c>
      <c r="N36" s="34"/>
      <c r="O36" s="49"/>
      <c r="P36" s="34"/>
      <c r="Q36" s="49"/>
      <c r="R36" s="34"/>
      <c r="S36" s="49"/>
      <c r="T36" s="34"/>
      <c r="U36" s="49"/>
      <c r="V36" s="34"/>
      <c r="W36" s="49"/>
      <c r="X36" s="34"/>
      <c r="Y36" s="119"/>
      <c r="Z36" s="115"/>
      <c r="AA36" s="119"/>
      <c r="AB36" s="115"/>
      <c r="AC36" s="119"/>
      <c r="AD36" s="115"/>
      <c r="AE36" s="119"/>
      <c r="AF36" s="115"/>
      <c r="AG36" s="119"/>
      <c r="AH36" s="115"/>
      <c r="AI36" s="119"/>
      <c r="AJ36" s="115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ht="14.1" customHeight="1">
      <c r="A37" s="36"/>
      <c r="B37" s="16">
        <v>200026</v>
      </c>
      <c r="C37" s="16"/>
      <c r="D37" s="152" t="s">
        <v>55</v>
      </c>
      <c r="E37" s="153"/>
      <c r="F37" s="62">
        <v>0.1</v>
      </c>
      <c r="G37" s="18" t="s">
        <v>30</v>
      </c>
      <c r="H37" s="49">
        <f t="shared" si="0"/>
        <v>0</v>
      </c>
      <c r="I37" s="34"/>
      <c r="J37" s="50">
        <f t="shared" si="1"/>
        <v>0</v>
      </c>
      <c r="K37" s="51">
        <f t="shared" si="3"/>
        <v>0</v>
      </c>
      <c r="L37" s="39">
        <f t="shared" si="2"/>
        <v>0</v>
      </c>
      <c r="M37" s="49" t="s">
        <v>49</v>
      </c>
      <c r="N37" s="34"/>
      <c r="O37" s="49"/>
      <c r="P37" s="34"/>
      <c r="Q37" s="49"/>
      <c r="R37" s="34"/>
      <c r="S37" s="49"/>
      <c r="T37" s="34"/>
      <c r="U37" s="49"/>
      <c r="V37" s="34"/>
      <c r="W37" s="49"/>
      <c r="X37" s="34"/>
      <c r="Y37" s="119"/>
      <c r="Z37" s="115"/>
      <c r="AA37" s="119"/>
      <c r="AB37" s="115"/>
      <c r="AC37" s="119"/>
      <c r="AD37" s="115"/>
      <c r="AE37" s="119"/>
      <c r="AF37" s="115"/>
      <c r="AG37" s="119"/>
      <c r="AH37" s="115"/>
      <c r="AI37" s="119"/>
      <c r="AJ37" s="115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ht="14.1" customHeight="1">
      <c r="A38" s="36"/>
      <c r="B38" s="16">
        <v>200027</v>
      </c>
      <c r="C38" s="16"/>
      <c r="D38" s="148" t="s">
        <v>56</v>
      </c>
      <c r="E38" s="149"/>
      <c r="F38" s="48">
        <v>0.03</v>
      </c>
      <c r="G38" s="18" t="s">
        <v>30</v>
      </c>
      <c r="H38" s="77">
        <f t="shared" si="0"/>
        <v>0</v>
      </c>
      <c r="I38" s="34"/>
      <c r="J38" s="78">
        <f t="shared" si="1"/>
        <v>0</v>
      </c>
      <c r="K38" s="79">
        <f t="shared" si="3"/>
        <v>0</v>
      </c>
      <c r="L38" s="39">
        <f>COUNT(M38,O38,Q38,S38,U38,W38,Y38,AA38,AC38,AE38,AG38,AI38,AK38,AM38,AO38,AQ38,AS38,AU38,AW38,AY38,BA38,BC38,BE38,BG38)</f>
        <v>0</v>
      </c>
      <c r="M38" s="77" t="s">
        <v>49</v>
      </c>
      <c r="N38" s="34"/>
      <c r="O38" s="77"/>
      <c r="P38" s="34"/>
      <c r="Q38" s="77"/>
      <c r="R38" s="34"/>
      <c r="S38" s="77"/>
      <c r="T38" s="34"/>
      <c r="U38" s="77"/>
      <c r="V38" s="34"/>
      <c r="W38" s="77"/>
      <c r="X38" s="34"/>
      <c r="Y38" s="128"/>
      <c r="Z38" s="115"/>
      <c r="AA38" s="128"/>
      <c r="AB38" s="115"/>
      <c r="AC38" s="128"/>
      <c r="AD38" s="115"/>
      <c r="AE38" s="128"/>
      <c r="AF38" s="115"/>
      <c r="AG38" s="128"/>
      <c r="AH38" s="115"/>
      <c r="AI38" s="128"/>
      <c r="AJ38" s="115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ht="14.1" customHeight="1">
      <c r="A39" s="36"/>
      <c r="B39" s="16">
        <v>200028</v>
      </c>
      <c r="C39" s="16"/>
      <c r="D39" s="148" t="s">
        <v>57</v>
      </c>
      <c r="E39" s="149"/>
      <c r="F39" s="48">
        <v>0.03</v>
      </c>
      <c r="G39" s="18" t="s">
        <v>30</v>
      </c>
      <c r="H39" s="49">
        <f t="shared" si="0"/>
        <v>0</v>
      </c>
      <c r="I39" s="34"/>
      <c r="J39" s="50">
        <f t="shared" si="1"/>
        <v>0</v>
      </c>
      <c r="K39" s="51">
        <f t="shared" si="3"/>
        <v>0</v>
      </c>
      <c r="L39" s="39">
        <f t="shared" si="2"/>
        <v>0</v>
      </c>
      <c r="M39" s="49" t="s">
        <v>49</v>
      </c>
      <c r="N39" s="34"/>
      <c r="O39" s="49"/>
      <c r="P39" s="34"/>
      <c r="Q39" s="49"/>
      <c r="R39" s="34"/>
      <c r="S39" s="49"/>
      <c r="T39" s="34"/>
      <c r="U39" s="49"/>
      <c r="V39" s="34"/>
      <c r="W39" s="49"/>
      <c r="X39" s="34"/>
      <c r="Y39" s="119"/>
      <c r="Z39" s="115"/>
      <c r="AA39" s="119"/>
      <c r="AB39" s="115"/>
      <c r="AC39" s="119"/>
      <c r="AD39" s="115"/>
      <c r="AE39" s="119"/>
      <c r="AF39" s="115"/>
      <c r="AG39" s="119"/>
      <c r="AH39" s="115"/>
      <c r="AI39" s="119"/>
      <c r="AJ39" s="115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ht="14.1" customHeight="1">
      <c r="A40" s="36"/>
      <c r="B40" s="16">
        <v>200029</v>
      </c>
      <c r="C40" s="16"/>
      <c r="D40" s="148" t="s">
        <v>58</v>
      </c>
      <c r="E40" s="149"/>
      <c r="F40" s="48">
        <v>0.09</v>
      </c>
      <c r="G40" s="18" t="s">
        <v>30</v>
      </c>
      <c r="H40" s="49">
        <f t="shared" si="0"/>
        <v>0</v>
      </c>
      <c r="I40" s="34"/>
      <c r="J40" s="50">
        <f t="shared" si="1"/>
        <v>0</v>
      </c>
      <c r="K40" s="51">
        <f t="shared" si="3"/>
        <v>0</v>
      </c>
      <c r="L40" s="39">
        <f t="shared" si="2"/>
        <v>0</v>
      </c>
      <c r="M40" s="49" t="s">
        <v>49</v>
      </c>
      <c r="N40" s="34"/>
      <c r="O40" s="49"/>
      <c r="P40" s="34"/>
      <c r="Q40" s="49"/>
      <c r="R40" s="34"/>
      <c r="S40" s="49"/>
      <c r="T40" s="34"/>
      <c r="U40" s="49"/>
      <c r="V40" s="34"/>
      <c r="W40" s="49"/>
      <c r="X40" s="34"/>
      <c r="Y40" s="119"/>
      <c r="Z40" s="115"/>
      <c r="AA40" s="119"/>
      <c r="AB40" s="115"/>
      <c r="AC40" s="119"/>
      <c r="AD40" s="115"/>
      <c r="AE40" s="119"/>
      <c r="AF40" s="115"/>
      <c r="AG40" s="119"/>
      <c r="AH40" s="115"/>
      <c r="AI40" s="119"/>
      <c r="AJ40" s="115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ht="14.1" customHeight="1">
      <c r="A41" s="36"/>
      <c r="B41" s="16">
        <v>200030</v>
      </c>
      <c r="C41" s="16"/>
      <c r="D41" s="148" t="s">
        <v>59</v>
      </c>
      <c r="E41" s="149"/>
      <c r="F41" s="48">
        <v>0.08</v>
      </c>
      <c r="G41" s="18" t="s">
        <v>30</v>
      </c>
      <c r="H41" s="80">
        <f t="shared" si="0"/>
        <v>0</v>
      </c>
      <c r="I41" s="34"/>
      <c r="J41" s="81">
        <f t="shared" si="1"/>
        <v>0</v>
      </c>
      <c r="K41" s="82">
        <f t="shared" si="3"/>
        <v>0</v>
      </c>
      <c r="L41" s="39">
        <f t="shared" si="2"/>
        <v>0</v>
      </c>
      <c r="M41" s="80" t="s">
        <v>49</v>
      </c>
      <c r="N41" s="34"/>
      <c r="O41" s="80"/>
      <c r="P41" s="34"/>
      <c r="Q41" s="80"/>
      <c r="R41" s="34"/>
      <c r="S41" s="80"/>
      <c r="T41" s="34"/>
      <c r="U41" s="80"/>
      <c r="V41" s="34"/>
      <c r="W41" s="80"/>
      <c r="X41" s="34"/>
      <c r="Y41" s="129"/>
      <c r="Z41" s="115"/>
      <c r="AA41" s="129"/>
      <c r="AB41" s="115"/>
      <c r="AC41" s="129"/>
      <c r="AD41" s="115"/>
      <c r="AE41" s="129"/>
      <c r="AF41" s="115"/>
      <c r="AG41" s="129"/>
      <c r="AH41" s="115"/>
      <c r="AI41" s="129"/>
      <c r="AJ41" s="115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ht="14.1" customHeight="1">
      <c r="A42" s="36"/>
      <c r="B42" s="16">
        <v>200031</v>
      </c>
      <c r="C42" s="16"/>
      <c r="D42" s="148" t="s">
        <v>60</v>
      </c>
      <c r="E42" s="149"/>
      <c r="F42" s="62">
        <v>1</v>
      </c>
      <c r="G42" s="18" t="s">
        <v>30</v>
      </c>
      <c r="H42" s="83">
        <f t="shared" si="0"/>
        <v>0</v>
      </c>
      <c r="I42" s="34" t="str">
        <f t="shared" ref="I42:I55" si="18">IF($F42*($H$7/100)&lt;H42,$I$7,IF($F42*($H$8/100)&lt;H42,$I$8,""))</f>
        <v/>
      </c>
      <c r="J42" s="84">
        <f t="shared" si="1"/>
        <v>0</v>
      </c>
      <c r="K42" s="85">
        <f t="shared" si="3"/>
        <v>0</v>
      </c>
      <c r="L42" s="39">
        <f t="shared" si="2"/>
        <v>1</v>
      </c>
      <c r="M42" s="83">
        <v>0</v>
      </c>
      <c r="N42" s="34" t="str">
        <f>IF(M42="","",IF($F42*($H$7/100)&lt;M42,$I$7,IF($F42*($H$8/100)&lt;M42,$I$8,"")))</f>
        <v/>
      </c>
      <c r="O42" s="83"/>
      <c r="P42" s="34" t="str">
        <f>IF(O42="","",IF($F42*($H$7/100)&lt;O42,$I$7,IF($F42*($H$8/100)&lt;O42,$I$8,"")))</f>
        <v/>
      </c>
      <c r="Q42" s="83"/>
      <c r="R42" s="34" t="str">
        <f>IF(Q42="","",IF($F42*($H$7/100)&lt;Q42,$I$7,IF($F42*($H$8/100)&lt;Q42,$I$8,"")))</f>
        <v/>
      </c>
      <c r="S42" s="83"/>
      <c r="T42" s="34" t="str">
        <f>IF(S42="","",IF($F42*($H$7/100)&lt;S42,$I$7,IF($F42*($H$8/100)&lt;S42,$I$8,"")))</f>
        <v/>
      </c>
      <c r="U42" s="83"/>
      <c r="V42" s="34" t="str">
        <f>IF(U42="","",IF($F42*($H$7/100)&lt;U42,$I$7,IF($F42*($H$8/100)&lt;U42,$I$8,"")))</f>
        <v/>
      </c>
      <c r="W42" s="83"/>
      <c r="X42" s="34" t="str">
        <f>IF(W42="","",IF($F42*($H$7/100)&lt;W42,$I$7,IF($F42*($H$8/100)&lt;W42,$I$8,"")))</f>
        <v/>
      </c>
      <c r="Y42" s="130"/>
      <c r="Z42" s="115" t="str">
        <f t="shared" ref="Z42:Z47" si="19">IF($F42*($H$7/100)&lt;Y42,$I$7,IF($F42*($H$8/100)&lt;Y42,$I$8,""))</f>
        <v/>
      </c>
      <c r="AA42" s="130"/>
      <c r="AB42" s="115" t="str">
        <f t="shared" ref="AB42:AB47" si="20">IF($F42*($H$7/100)&lt;AA42,$I$7,IF($F42*($H$8/100)&lt;AA42,$I$8,""))</f>
        <v/>
      </c>
      <c r="AC42" s="130"/>
      <c r="AD42" s="115" t="str">
        <f t="shared" ref="AD42:AD47" si="21">IF($F42*($H$7/100)&lt;AC42,$I$7,IF($F42*($H$8/100)&lt;AC42,$I$8,""))</f>
        <v/>
      </c>
      <c r="AE42" s="130"/>
      <c r="AF42" s="115" t="str">
        <f t="shared" ref="AF42:AF47" si="22">IF($F42*($H$7/100)&lt;AE42,$I$7,IF($F42*($H$8/100)&lt;AE42,$I$8,""))</f>
        <v/>
      </c>
      <c r="AG42" s="130"/>
      <c r="AH42" s="115" t="str">
        <f t="shared" ref="AH42:AH47" si="23">IF($F42*($H$7/100)&lt;AG42,$I$7,IF($F42*($H$8/100)&lt;AG42,$I$8,""))</f>
        <v/>
      </c>
      <c r="AI42" s="130"/>
      <c r="AJ42" s="115" t="str">
        <f t="shared" ref="AJ42:AJ47" si="24">IF($F42*($H$7/100)&lt;AI42,$I$7,IF($F42*($H$8/100)&lt;AI42,$I$8,""))</f>
        <v/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ht="14.1" customHeight="1">
      <c r="A43" s="36"/>
      <c r="B43" s="16">
        <v>200032</v>
      </c>
      <c r="C43" s="16"/>
      <c r="D43" s="148" t="s">
        <v>61</v>
      </c>
      <c r="E43" s="149"/>
      <c r="F43" s="62">
        <v>0.2</v>
      </c>
      <c r="G43" s="18" t="s">
        <v>30</v>
      </c>
      <c r="H43" s="59">
        <f t="shared" si="0"/>
        <v>0</v>
      </c>
      <c r="I43" s="34" t="str">
        <f t="shared" si="18"/>
        <v/>
      </c>
      <c r="J43" s="60">
        <f t="shared" si="1"/>
        <v>0</v>
      </c>
      <c r="K43" s="61">
        <f t="shared" si="3"/>
        <v>0</v>
      </c>
      <c r="L43" s="39">
        <f t="shared" si="2"/>
        <v>1</v>
      </c>
      <c r="M43" s="59">
        <v>0</v>
      </c>
      <c r="N43" s="34" t="str">
        <f>IF(M43="","",IF($F43*($H$7/100)&lt;M43,$I$7,IF($F43*($H$8/100)&lt;M43,$I$8,"")))</f>
        <v/>
      </c>
      <c r="O43" s="59"/>
      <c r="P43" s="34" t="str">
        <f>IF(O43="","",IF($F43*($H$7/100)&lt;O43,$I$7,IF($F43*($H$8/100)&lt;O43,$I$8,"")))</f>
        <v/>
      </c>
      <c r="Q43" s="59"/>
      <c r="R43" s="34" t="str">
        <f>IF(Q43="","",IF($F43*($H$7/100)&lt;Q43,$I$7,IF($F43*($H$8/100)&lt;Q43,$I$8,"")))</f>
        <v/>
      </c>
      <c r="S43" s="59"/>
      <c r="T43" s="34" t="str">
        <f>IF(S43="","",IF($F43*($H$7/100)&lt;S43,$I$7,IF($F43*($H$8/100)&lt;S43,$I$8,"")))</f>
        <v/>
      </c>
      <c r="U43" s="59"/>
      <c r="V43" s="34" t="str">
        <f>IF(U43="","",IF($F43*($H$7/100)&lt;U43,$I$7,IF($F43*($H$8/100)&lt;U43,$I$8,"")))</f>
        <v/>
      </c>
      <c r="W43" s="59"/>
      <c r="X43" s="34" t="str">
        <f>IF(W43="","",IF($F43*($H$7/100)&lt;W43,$I$7,IF($F43*($H$8/100)&lt;W43,$I$8,"")))</f>
        <v/>
      </c>
      <c r="Y43" s="122"/>
      <c r="Z43" s="115" t="str">
        <f t="shared" si="19"/>
        <v/>
      </c>
      <c r="AA43" s="122"/>
      <c r="AB43" s="115" t="str">
        <f t="shared" si="20"/>
        <v/>
      </c>
      <c r="AC43" s="122"/>
      <c r="AD43" s="115" t="str">
        <f t="shared" si="21"/>
        <v/>
      </c>
      <c r="AE43" s="122"/>
      <c r="AF43" s="115" t="str">
        <f t="shared" si="22"/>
        <v/>
      </c>
      <c r="AG43" s="122"/>
      <c r="AH43" s="115" t="str">
        <f t="shared" si="23"/>
        <v/>
      </c>
      <c r="AI43" s="122"/>
      <c r="AJ43" s="115" t="str">
        <f t="shared" si="24"/>
        <v/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ht="14.1" customHeight="1">
      <c r="A44" s="36"/>
      <c r="B44" s="16">
        <v>200033</v>
      </c>
      <c r="C44" s="16"/>
      <c r="D44" s="148" t="s">
        <v>62</v>
      </c>
      <c r="E44" s="149"/>
      <c r="F44" s="62">
        <v>0.3</v>
      </c>
      <c r="G44" s="18" t="s">
        <v>30</v>
      </c>
      <c r="H44" s="86">
        <f t="shared" si="0"/>
        <v>0</v>
      </c>
      <c r="I44" s="34" t="str">
        <f t="shared" si="18"/>
        <v/>
      </c>
      <c r="J44" s="87">
        <f t="shared" si="1"/>
        <v>0</v>
      </c>
      <c r="K44" s="88">
        <f t="shared" si="3"/>
        <v>0</v>
      </c>
      <c r="L44" s="39">
        <f t="shared" si="2"/>
        <v>1</v>
      </c>
      <c r="M44" s="86">
        <v>0</v>
      </c>
      <c r="N44" s="34" t="str">
        <f>IF(M44="","",IF($F44*($H$7/100)&lt;M44,$I$7,IF($F44*($H$8/100)&lt;M44,$I$8,"")))</f>
        <v/>
      </c>
      <c r="O44" s="86"/>
      <c r="P44" s="34" t="str">
        <f>IF(O44="","",IF($F44*($H$7/100)&lt;O44,$I$7,IF($F44*($H$8/100)&lt;O44,$I$8,"")))</f>
        <v/>
      </c>
      <c r="Q44" s="86"/>
      <c r="R44" s="34" t="str">
        <f>IF(Q44="","",IF($F44*($H$7/100)&lt;Q44,$I$7,IF($F44*($H$8/100)&lt;Q44,$I$8,"")))</f>
        <v/>
      </c>
      <c r="S44" s="86"/>
      <c r="T44" s="34" t="str">
        <f>IF(S44="","",IF($F44*($H$7/100)&lt;S44,$I$7,IF($F44*($H$8/100)&lt;S44,$I$8,"")))</f>
        <v/>
      </c>
      <c r="U44" s="86"/>
      <c r="V44" s="34" t="str">
        <f>IF(U44="","",IF($F44*($H$7/100)&lt;U44,$I$7,IF($F44*($H$8/100)&lt;U44,$I$8,"")))</f>
        <v/>
      </c>
      <c r="W44" s="86"/>
      <c r="X44" s="34" t="str">
        <f>IF(W44="","",IF($F44*($H$7/100)&lt;W44,$I$7,IF($F44*($H$8/100)&lt;W44,$I$8,"")))</f>
        <v/>
      </c>
      <c r="Y44" s="131"/>
      <c r="Z44" s="115" t="str">
        <f t="shared" si="19"/>
        <v/>
      </c>
      <c r="AA44" s="131"/>
      <c r="AB44" s="115" t="str">
        <f t="shared" si="20"/>
        <v/>
      </c>
      <c r="AC44" s="131"/>
      <c r="AD44" s="115" t="str">
        <f t="shared" si="21"/>
        <v/>
      </c>
      <c r="AE44" s="131"/>
      <c r="AF44" s="115" t="str">
        <f t="shared" si="22"/>
        <v/>
      </c>
      <c r="AG44" s="131"/>
      <c r="AH44" s="115" t="str">
        <f t="shared" si="23"/>
        <v/>
      </c>
      <c r="AI44" s="131"/>
      <c r="AJ44" s="115" t="str">
        <f t="shared" si="24"/>
        <v/>
      </c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14.1" customHeight="1">
      <c r="A45" s="36"/>
      <c r="B45" s="16">
        <v>200034</v>
      </c>
      <c r="C45" s="16"/>
      <c r="D45" s="148" t="s">
        <v>63</v>
      </c>
      <c r="E45" s="149"/>
      <c r="F45" s="62">
        <v>1</v>
      </c>
      <c r="G45" s="18" t="s">
        <v>30</v>
      </c>
      <c r="H45" s="83">
        <f t="shared" si="0"/>
        <v>0</v>
      </c>
      <c r="I45" s="34" t="str">
        <f t="shared" si="18"/>
        <v/>
      </c>
      <c r="J45" s="84">
        <f t="shared" si="1"/>
        <v>0</v>
      </c>
      <c r="K45" s="85">
        <f t="shared" si="3"/>
        <v>0</v>
      </c>
      <c r="L45" s="39">
        <f t="shared" si="2"/>
        <v>1</v>
      </c>
      <c r="M45" s="83">
        <v>0</v>
      </c>
      <c r="N45" s="34" t="str">
        <f>IF(M45="","",IF($F45*($H$7/100)&lt;M45,$I$7,IF($F45*($H$8/100)&lt;M45,$I$8,"")))</f>
        <v/>
      </c>
      <c r="O45" s="83"/>
      <c r="P45" s="34" t="str">
        <f>IF(O45="","",IF($F45*($H$7/100)&lt;O45,$I$7,IF($F45*($H$8/100)&lt;O45,$I$8,"")))</f>
        <v/>
      </c>
      <c r="Q45" s="83"/>
      <c r="R45" s="34" t="str">
        <f>IF(Q45="","",IF($F45*($H$7/100)&lt;Q45,$I$7,IF($F45*($H$8/100)&lt;Q45,$I$8,"")))</f>
        <v/>
      </c>
      <c r="S45" s="83"/>
      <c r="T45" s="34" t="str">
        <f>IF(S45="","",IF($F45*($H$7/100)&lt;S45,$I$7,IF($F45*($H$8/100)&lt;S45,$I$8,"")))</f>
        <v/>
      </c>
      <c r="U45" s="83"/>
      <c r="V45" s="34" t="str">
        <f>IF(U45="","",IF($F45*($H$7/100)&lt;U45,$I$7,IF($F45*($H$8/100)&lt;U45,$I$8,"")))</f>
        <v/>
      </c>
      <c r="W45" s="83"/>
      <c r="X45" s="34" t="str">
        <f>IF(W45="","",IF($F45*($H$7/100)&lt;W45,$I$7,IF($F45*($H$8/100)&lt;W45,$I$8,"")))</f>
        <v/>
      </c>
      <c r="Y45" s="130"/>
      <c r="Z45" s="115" t="str">
        <f t="shared" si="19"/>
        <v/>
      </c>
      <c r="AA45" s="130"/>
      <c r="AB45" s="115" t="str">
        <f t="shared" si="20"/>
        <v/>
      </c>
      <c r="AC45" s="130"/>
      <c r="AD45" s="115" t="str">
        <f t="shared" si="21"/>
        <v/>
      </c>
      <c r="AE45" s="130"/>
      <c r="AF45" s="115" t="str">
        <f t="shared" si="22"/>
        <v/>
      </c>
      <c r="AG45" s="130"/>
      <c r="AH45" s="115" t="str">
        <f t="shared" si="23"/>
        <v/>
      </c>
      <c r="AI45" s="130"/>
      <c r="AJ45" s="115" t="str">
        <f t="shared" si="24"/>
        <v/>
      </c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ht="14.1" customHeight="1">
      <c r="A46" s="36"/>
      <c r="B46" s="16">
        <v>200035</v>
      </c>
      <c r="C46" s="16"/>
      <c r="D46" s="148" t="s">
        <v>64</v>
      </c>
      <c r="E46" s="149"/>
      <c r="F46" s="58">
        <v>200</v>
      </c>
      <c r="G46" s="18" t="s">
        <v>30</v>
      </c>
      <c r="H46" s="89">
        <f t="shared" si="0"/>
        <v>18</v>
      </c>
      <c r="I46" s="34" t="str">
        <f t="shared" si="18"/>
        <v/>
      </c>
      <c r="J46" s="90">
        <f t="shared" si="1"/>
        <v>18</v>
      </c>
      <c r="K46" s="89">
        <f t="shared" si="3"/>
        <v>18</v>
      </c>
      <c r="L46" s="39">
        <f t="shared" si="2"/>
        <v>1</v>
      </c>
      <c r="M46" s="89">
        <v>18</v>
      </c>
      <c r="N46" s="34" t="str">
        <f t="shared" ref="N46:X55" si="25">IF(M46="","",IF($F46*($H$7/100)&lt;M46,$I$7,IF($F46*($H$8/100)&lt;M46,$I$8,"")))</f>
        <v/>
      </c>
      <c r="O46" s="89"/>
      <c r="P46" s="34" t="str">
        <f t="shared" si="25"/>
        <v/>
      </c>
      <c r="Q46" s="89"/>
      <c r="R46" s="34" t="str">
        <f t="shared" si="25"/>
        <v/>
      </c>
      <c r="S46" s="89"/>
      <c r="T46" s="34" t="str">
        <f t="shared" si="25"/>
        <v/>
      </c>
      <c r="U46" s="89"/>
      <c r="V46" s="34" t="str">
        <f t="shared" si="25"/>
        <v/>
      </c>
      <c r="W46" s="89"/>
      <c r="X46" s="34" t="str">
        <f t="shared" si="25"/>
        <v/>
      </c>
      <c r="Y46" s="132"/>
      <c r="Z46" s="115" t="str">
        <f t="shared" si="19"/>
        <v/>
      </c>
      <c r="AA46" s="132"/>
      <c r="AB46" s="115" t="str">
        <f t="shared" si="20"/>
        <v/>
      </c>
      <c r="AC46" s="132"/>
      <c r="AD46" s="115" t="str">
        <f t="shared" si="21"/>
        <v/>
      </c>
      <c r="AE46" s="132"/>
      <c r="AF46" s="115" t="str">
        <f t="shared" si="22"/>
        <v/>
      </c>
      <c r="AG46" s="132"/>
      <c r="AH46" s="115" t="str">
        <f t="shared" si="23"/>
        <v/>
      </c>
      <c r="AI46" s="132"/>
      <c r="AJ46" s="115" t="str">
        <f t="shared" si="24"/>
        <v/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ht="14.1" customHeight="1">
      <c r="A47" s="36"/>
      <c r="B47" s="16">
        <v>200036</v>
      </c>
      <c r="C47" s="16"/>
      <c r="D47" s="148" t="s">
        <v>65</v>
      </c>
      <c r="E47" s="149"/>
      <c r="F47" s="48">
        <v>0.05</v>
      </c>
      <c r="G47" s="18" t="s">
        <v>30</v>
      </c>
      <c r="H47" s="68">
        <f t="shared" si="0"/>
        <v>0</v>
      </c>
      <c r="I47" s="34" t="str">
        <f t="shared" si="18"/>
        <v/>
      </c>
      <c r="J47" s="69">
        <f t="shared" si="1"/>
        <v>0</v>
      </c>
      <c r="K47" s="70">
        <f t="shared" si="3"/>
        <v>0</v>
      </c>
      <c r="L47" s="39">
        <f t="shared" si="2"/>
        <v>1</v>
      </c>
      <c r="M47" s="68">
        <v>0</v>
      </c>
      <c r="N47" s="34" t="str">
        <f t="shared" si="25"/>
        <v/>
      </c>
      <c r="O47" s="68"/>
      <c r="P47" s="34" t="str">
        <f t="shared" si="25"/>
        <v/>
      </c>
      <c r="Q47" s="68"/>
      <c r="R47" s="34" t="str">
        <f t="shared" si="25"/>
        <v/>
      </c>
      <c r="S47" s="68"/>
      <c r="T47" s="34" t="str">
        <f t="shared" si="25"/>
        <v/>
      </c>
      <c r="U47" s="68"/>
      <c r="V47" s="34" t="str">
        <f t="shared" si="25"/>
        <v/>
      </c>
      <c r="W47" s="68"/>
      <c r="X47" s="34" t="str">
        <f t="shared" si="25"/>
        <v/>
      </c>
      <c r="Y47" s="125"/>
      <c r="Z47" s="115" t="str">
        <f t="shared" si="19"/>
        <v/>
      </c>
      <c r="AA47" s="125"/>
      <c r="AB47" s="115" t="str">
        <f t="shared" si="20"/>
        <v/>
      </c>
      <c r="AC47" s="125"/>
      <c r="AD47" s="115" t="str">
        <f t="shared" si="21"/>
        <v/>
      </c>
      <c r="AE47" s="125"/>
      <c r="AF47" s="115" t="str">
        <f t="shared" si="22"/>
        <v/>
      </c>
      <c r="AG47" s="125"/>
      <c r="AH47" s="115" t="str">
        <f t="shared" si="23"/>
        <v/>
      </c>
      <c r="AI47" s="125"/>
      <c r="AJ47" s="115" t="str">
        <f t="shared" si="24"/>
        <v/>
      </c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ht="14.1" customHeight="1">
      <c r="A48" s="36"/>
      <c r="B48" s="16">
        <v>200037</v>
      </c>
      <c r="C48" s="16"/>
      <c r="D48" s="148" t="s">
        <v>66</v>
      </c>
      <c r="E48" s="149"/>
      <c r="F48" s="58">
        <v>200</v>
      </c>
      <c r="G48" s="18" t="s">
        <v>30</v>
      </c>
      <c r="H48" s="91">
        <f t="shared" si="0"/>
        <v>15.1</v>
      </c>
      <c r="I48" s="34"/>
      <c r="J48" s="92">
        <f t="shared" si="1"/>
        <v>15.1</v>
      </c>
      <c r="K48" s="91">
        <f t="shared" si="3"/>
        <v>15.1</v>
      </c>
      <c r="L48" s="39">
        <f t="shared" si="2"/>
        <v>1</v>
      </c>
      <c r="M48" s="91">
        <v>15.1</v>
      </c>
      <c r="N48" s="34"/>
      <c r="O48" s="91"/>
      <c r="P48" s="34"/>
      <c r="Q48" s="91"/>
      <c r="R48" s="34"/>
      <c r="S48" s="91"/>
      <c r="T48" s="34"/>
      <c r="U48" s="91"/>
      <c r="V48" s="34"/>
      <c r="W48" s="91"/>
      <c r="X48" s="34"/>
      <c r="Y48" s="146"/>
      <c r="Z48" s="115"/>
      <c r="AA48" s="147"/>
      <c r="AB48" s="115"/>
      <c r="AC48" s="147"/>
      <c r="AD48" s="115"/>
      <c r="AE48" s="147"/>
      <c r="AF48" s="115"/>
      <c r="AG48" s="147"/>
      <c r="AH48" s="115"/>
      <c r="AI48" s="147"/>
      <c r="AJ48" s="115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ht="14.1" customHeight="1">
      <c r="A49" s="36"/>
      <c r="B49" s="16">
        <v>200039</v>
      </c>
      <c r="C49" s="16"/>
      <c r="D49" s="148" t="s">
        <v>67</v>
      </c>
      <c r="E49" s="149"/>
      <c r="F49" s="58">
        <v>300</v>
      </c>
      <c r="G49" s="18" t="s">
        <v>30</v>
      </c>
      <c r="H49" s="89">
        <f t="shared" si="0"/>
        <v>35</v>
      </c>
      <c r="I49" s="34" t="str">
        <f t="shared" si="18"/>
        <v>○</v>
      </c>
      <c r="J49" s="90">
        <f t="shared" si="1"/>
        <v>35</v>
      </c>
      <c r="K49" s="89">
        <f t="shared" si="3"/>
        <v>35</v>
      </c>
      <c r="L49" s="39">
        <f t="shared" si="2"/>
        <v>1</v>
      </c>
      <c r="M49" s="89">
        <v>35</v>
      </c>
      <c r="N49" s="34" t="str">
        <f t="shared" si="25"/>
        <v>○</v>
      </c>
      <c r="O49" s="89"/>
      <c r="P49" s="34" t="str">
        <f t="shared" si="25"/>
        <v/>
      </c>
      <c r="Q49" s="89"/>
      <c r="R49" s="34" t="str">
        <f t="shared" si="25"/>
        <v/>
      </c>
      <c r="S49" s="89"/>
      <c r="T49" s="34" t="str">
        <f t="shared" si="25"/>
        <v/>
      </c>
      <c r="U49" s="89"/>
      <c r="V49" s="34" t="str">
        <f t="shared" si="25"/>
        <v/>
      </c>
      <c r="W49" s="89"/>
      <c r="X49" s="34" t="str">
        <f t="shared" si="25"/>
        <v/>
      </c>
      <c r="Y49" s="132"/>
      <c r="Z49" s="115" t="str">
        <f t="shared" ref="Z49:Z55" si="26">IF($F49*($H$7/100)&lt;Y49,$I$7,IF($F49*($H$8/100)&lt;Y49,$I$8,""))</f>
        <v/>
      </c>
      <c r="AA49" s="132"/>
      <c r="AB49" s="115" t="str">
        <f t="shared" ref="AB49:AB55" si="27">IF($F49*($H$7/100)&lt;AA49,$I$7,IF($F49*($H$8/100)&lt;AA49,$I$8,""))</f>
        <v/>
      </c>
      <c r="AC49" s="132"/>
      <c r="AD49" s="115" t="str">
        <f t="shared" ref="AD49:AD55" si="28">IF($F49*($H$7/100)&lt;AC49,$I$7,IF($F49*($H$8/100)&lt;AC49,$I$8,""))</f>
        <v/>
      </c>
      <c r="AE49" s="132"/>
      <c r="AF49" s="115" t="str">
        <f t="shared" ref="AF49:AF55" si="29">IF($F49*($H$7/100)&lt;AE49,$I$7,IF($F49*($H$8/100)&lt;AE49,$I$8,""))</f>
        <v/>
      </c>
      <c r="AG49" s="132"/>
      <c r="AH49" s="115" t="str">
        <f t="shared" ref="AH49:AH55" si="30">IF($F49*($H$7/100)&lt;AG49,$I$7,IF($F49*($H$8/100)&lt;AG49,$I$8,""))</f>
        <v/>
      </c>
      <c r="AI49" s="132"/>
      <c r="AJ49" s="115" t="str">
        <f t="shared" ref="AJ49:AJ55" si="31">IF($F49*($H$7/100)&lt;AI49,$I$7,IF($F49*($H$8/100)&lt;AI49,$I$8,""))</f>
        <v/>
      </c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ht="14.1" customHeight="1">
      <c r="A50" s="36"/>
      <c r="B50" s="16">
        <v>200041</v>
      </c>
      <c r="C50" s="16"/>
      <c r="D50" s="148" t="s">
        <v>68</v>
      </c>
      <c r="E50" s="149"/>
      <c r="F50" s="58">
        <v>500</v>
      </c>
      <c r="G50" s="18" t="s">
        <v>30</v>
      </c>
      <c r="H50" s="89">
        <f t="shared" si="0"/>
        <v>196</v>
      </c>
      <c r="I50" s="34" t="str">
        <f t="shared" si="18"/>
        <v>▲</v>
      </c>
      <c r="J50" s="90">
        <f t="shared" si="1"/>
        <v>196</v>
      </c>
      <c r="K50" s="89">
        <f t="shared" si="3"/>
        <v>196</v>
      </c>
      <c r="L50" s="39">
        <f t="shared" si="2"/>
        <v>1</v>
      </c>
      <c r="M50" s="89">
        <v>196</v>
      </c>
      <c r="N50" s="34" t="str">
        <f t="shared" si="25"/>
        <v>▲</v>
      </c>
      <c r="O50" s="89"/>
      <c r="P50" s="34" t="str">
        <f t="shared" si="25"/>
        <v/>
      </c>
      <c r="Q50" s="89"/>
      <c r="R50" s="34" t="str">
        <f t="shared" si="25"/>
        <v/>
      </c>
      <c r="S50" s="89"/>
      <c r="T50" s="34" t="str">
        <f t="shared" si="25"/>
        <v/>
      </c>
      <c r="U50" s="89"/>
      <c r="V50" s="34" t="str">
        <f t="shared" si="25"/>
        <v/>
      </c>
      <c r="W50" s="89"/>
      <c r="X50" s="34" t="str">
        <f t="shared" si="25"/>
        <v/>
      </c>
      <c r="Y50" s="132"/>
      <c r="Z50" s="115" t="str">
        <f t="shared" si="26"/>
        <v/>
      </c>
      <c r="AA50" s="132"/>
      <c r="AB50" s="115" t="str">
        <f t="shared" si="27"/>
        <v/>
      </c>
      <c r="AC50" s="132"/>
      <c r="AD50" s="115" t="str">
        <f t="shared" si="28"/>
        <v/>
      </c>
      <c r="AE50" s="132"/>
      <c r="AF50" s="115" t="str">
        <f t="shared" si="29"/>
        <v/>
      </c>
      <c r="AG50" s="132"/>
      <c r="AH50" s="115" t="str">
        <f t="shared" si="30"/>
        <v/>
      </c>
      <c r="AI50" s="132"/>
      <c r="AJ50" s="115" t="str">
        <f t="shared" si="31"/>
        <v/>
      </c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ht="14.1" customHeight="1">
      <c r="A51" s="36"/>
      <c r="B51" s="16">
        <v>200042</v>
      </c>
      <c r="C51" s="16"/>
      <c r="D51" s="148" t="s">
        <v>69</v>
      </c>
      <c r="E51" s="149"/>
      <c r="F51" s="62">
        <v>0.2</v>
      </c>
      <c r="G51" s="18" t="s">
        <v>30</v>
      </c>
      <c r="H51" s="59">
        <f t="shared" si="0"/>
        <v>0</v>
      </c>
      <c r="I51" s="34" t="str">
        <f t="shared" si="18"/>
        <v/>
      </c>
      <c r="J51" s="60">
        <f t="shared" si="1"/>
        <v>0</v>
      </c>
      <c r="K51" s="61">
        <f t="shared" si="3"/>
        <v>0</v>
      </c>
      <c r="L51" s="39">
        <f t="shared" si="2"/>
        <v>1</v>
      </c>
      <c r="M51" s="59">
        <v>0</v>
      </c>
      <c r="N51" s="34" t="str">
        <f t="shared" si="25"/>
        <v/>
      </c>
      <c r="O51" s="59"/>
      <c r="P51" s="34" t="str">
        <f t="shared" si="25"/>
        <v/>
      </c>
      <c r="Q51" s="59"/>
      <c r="R51" s="34" t="str">
        <f t="shared" si="25"/>
        <v/>
      </c>
      <c r="S51" s="59"/>
      <c r="T51" s="34" t="str">
        <f t="shared" si="25"/>
        <v/>
      </c>
      <c r="U51" s="59"/>
      <c r="V51" s="34" t="str">
        <f t="shared" si="25"/>
        <v/>
      </c>
      <c r="W51" s="59"/>
      <c r="X51" s="34" t="str">
        <f t="shared" si="25"/>
        <v/>
      </c>
      <c r="Y51" s="122"/>
      <c r="Z51" s="115" t="str">
        <f t="shared" si="26"/>
        <v/>
      </c>
      <c r="AA51" s="122"/>
      <c r="AB51" s="115" t="str">
        <f t="shared" si="27"/>
        <v/>
      </c>
      <c r="AC51" s="122"/>
      <c r="AD51" s="115" t="str">
        <f t="shared" si="28"/>
        <v/>
      </c>
      <c r="AE51" s="122"/>
      <c r="AF51" s="115" t="str">
        <f t="shared" si="29"/>
        <v/>
      </c>
      <c r="AG51" s="122"/>
      <c r="AH51" s="115" t="str">
        <f t="shared" si="30"/>
        <v/>
      </c>
      <c r="AI51" s="122"/>
      <c r="AJ51" s="115" t="str">
        <f t="shared" si="31"/>
        <v/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ht="14.1" customHeight="1">
      <c r="A52" s="36"/>
      <c r="B52" s="16">
        <v>200043</v>
      </c>
      <c r="C52" s="16"/>
      <c r="D52" s="148" t="s">
        <v>70</v>
      </c>
      <c r="E52" s="149"/>
      <c r="F52" s="93">
        <v>1.0000000000000001E-5</v>
      </c>
      <c r="G52" s="18" t="s">
        <v>30</v>
      </c>
      <c r="H52" s="94">
        <f t="shared" si="0"/>
        <v>0</v>
      </c>
      <c r="I52" s="34" t="str">
        <f t="shared" si="18"/>
        <v/>
      </c>
      <c r="J52" s="95">
        <f t="shared" si="1"/>
        <v>0</v>
      </c>
      <c r="K52" s="96">
        <f t="shared" si="3"/>
        <v>0</v>
      </c>
      <c r="L52" s="39">
        <f t="shared" si="2"/>
        <v>1</v>
      </c>
      <c r="M52" s="94">
        <v>0</v>
      </c>
      <c r="N52" s="34" t="str">
        <f t="shared" si="25"/>
        <v/>
      </c>
      <c r="O52" s="94"/>
      <c r="P52" s="34" t="str">
        <f t="shared" si="25"/>
        <v/>
      </c>
      <c r="Q52" s="94"/>
      <c r="R52" s="34" t="str">
        <f t="shared" si="25"/>
        <v/>
      </c>
      <c r="S52" s="94"/>
      <c r="T52" s="34" t="str">
        <f t="shared" si="25"/>
        <v/>
      </c>
      <c r="U52" s="94"/>
      <c r="V52" s="34" t="str">
        <f t="shared" si="25"/>
        <v/>
      </c>
      <c r="W52" s="94"/>
      <c r="X52" s="34" t="str">
        <f t="shared" si="25"/>
        <v/>
      </c>
      <c r="Y52" s="133"/>
      <c r="Z52" s="115" t="str">
        <f t="shared" si="26"/>
        <v/>
      </c>
      <c r="AA52" s="133"/>
      <c r="AB52" s="115" t="str">
        <f t="shared" si="27"/>
        <v/>
      </c>
      <c r="AC52" s="133"/>
      <c r="AD52" s="115" t="str">
        <f t="shared" si="28"/>
        <v/>
      </c>
      <c r="AE52" s="133"/>
      <c r="AF52" s="115" t="str">
        <f t="shared" si="29"/>
        <v/>
      </c>
      <c r="AG52" s="133"/>
      <c r="AH52" s="115" t="str">
        <f t="shared" si="30"/>
        <v/>
      </c>
      <c r="AI52" s="133"/>
      <c r="AJ52" s="115" t="str">
        <f t="shared" si="31"/>
        <v/>
      </c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ht="14.1" customHeight="1">
      <c r="A53" s="36"/>
      <c r="B53" s="16">
        <v>200044</v>
      </c>
      <c r="C53" s="16"/>
      <c r="D53" s="148" t="s">
        <v>71</v>
      </c>
      <c r="E53" s="149"/>
      <c r="F53" s="93">
        <v>1.0000000000000001E-5</v>
      </c>
      <c r="G53" s="18" t="s">
        <v>30</v>
      </c>
      <c r="H53" s="94">
        <f t="shared" si="0"/>
        <v>0</v>
      </c>
      <c r="I53" s="34" t="str">
        <f t="shared" si="18"/>
        <v/>
      </c>
      <c r="J53" s="95">
        <f t="shared" si="1"/>
        <v>0</v>
      </c>
      <c r="K53" s="96">
        <f t="shared" si="3"/>
        <v>0</v>
      </c>
      <c r="L53" s="39">
        <f t="shared" si="2"/>
        <v>1</v>
      </c>
      <c r="M53" s="94">
        <v>0</v>
      </c>
      <c r="N53" s="34" t="str">
        <f t="shared" si="25"/>
        <v/>
      </c>
      <c r="O53" s="94"/>
      <c r="P53" s="34" t="str">
        <f t="shared" si="25"/>
        <v/>
      </c>
      <c r="Q53" s="94"/>
      <c r="R53" s="34" t="str">
        <f t="shared" si="25"/>
        <v/>
      </c>
      <c r="S53" s="94"/>
      <c r="T53" s="34" t="str">
        <f t="shared" si="25"/>
        <v/>
      </c>
      <c r="U53" s="94"/>
      <c r="V53" s="34" t="str">
        <f t="shared" si="25"/>
        <v/>
      </c>
      <c r="W53" s="94"/>
      <c r="X53" s="34" t="str">
        <f t="shared" si="25"/>
        <v/>
      </c>
      <c r="Y53" s="133"/>
      <c r="Z53" s="115" t="str">
        <f t="shared" si="26"/>
        <v/>
      </c>
      <c r="AA53" s="133"/>
      <c r="AB53" s="115" t="str">
        <f t="shared" si="27"/>
        <v/>
      </c>
      <c r="AC53" s="133"/>
      <c r="AD53" s="115" t="str">
        <f t="shared" si="28"/>
        <v/>
      </c>
      <c r="AE53" s="133"/>
      <c r="AF53" s="115" t="str">
        <f t="shared" si="29"/>
        <v/>
      </c>
      <c r="AG53" s="133"/>
      <c r="AH53" s="115" t="str">
        <f t="shared" si="30"/>
        <v/>
      </c>
      <c r="AI53" s="133"/>
      <c r="AJ53" s="115" t="str">
        <f t="shared" si="31"/>
        <v/>
      </c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ht="14.1" customHeight="1">
      <c r="A54" s="36"/>
      <c r="B54" s="16">
        <v>200045</v>
      </c>
      <c r="C54" s="16"/>
      <c r="D54" s="152" t="s">
        <v>72</v>
      </c>
      <c r="E54" s="153"/>
      <c r="F54" s="48">
        <v>0.02</v>
      </c>
      <c r="G54" s="18" t="s">
        <v>30</v>
      </c>
      <c r="H54" s="52">
        <f t="shared" si="0"/>
        <v>0</v>
      </c>
      <c r="I54" s="34" t="str">
        <f t="shared" si="18"/>
        <v/>
      </c>
      <c r="J54" s="53">
        <f t="shared" si="1"/>
        <v>0</v>
      </c>
      <c r="K54" s="54">
        <f t="shared" si="3"/>
        <v>0</v>
      </c>
      <c r="L54" s="39">
        <f t="shared" si="2"/>
        <v>1</v>
      </c>
      <c r="M54" s="52">
        <v>0</v>
      </c>
      <c r="N54" s="34" t="str">
        <f t="shared" si="25"/>
        <v/>
      </c>
      <c r="O54" s="52"/>
      <c r="P54" s="34" t="str">
        <f t="shared" si="25"/>
        <v/>
      </c>
      <c r="Q54" s="52"/>
      <c r="R54" s="34" t="str">
        <f t="shared" si="25"/>
        <v/>
      </c>
      <c r="S54" s="52"/>
      <c r="T54" s="34" t="str">
        <f t="shared" si="25"/>
        <v/>
      </c>
      <c r="U54" s="52"/>
      <c r="V54" s="34" t="str">
        <f t="shared" si="25"/>
        <v/>
      </c>
      <c r="W54" s="52"/>
      <c r="X54" s="34" t="str">
        <f t="shared" si="25"/>
        <v/>
      </c>
      <c r="Y54" s="120"/>
      <c r="Z54" s="115" t="str">
        <f t="shared" si="26"/>
        <v/>
      </c>
      <c r="AA54" s="120"/>
      <c r="AB54" s="115" t="str">
        <f t="shared" si="27"/>
        <v/>
      </c>
      <c r="AC54" s="120"/>
      <c r="AD54" s="115" t="str">
        <f t="shared" si="28"/>
        <v/>
      </c>
      <c r="AE54" s="120"/>
      <c r="AF54" s="115" t="str">
        <f t="shared" si="29"/>
        <v/>
      </c>
      <c r="AG54" s="120"/>
      <c r="AH54" s="115" t="str">
        <f t="shared" si="30"/>
        <v/>
      </c>
      <c r="AI54" s="120"/>
      <c r="AJ54" s="115" t="str">
        <f t="shared" si="31"/>
        <v/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ht="14.1" customHeight="1">
      <c r="A55" s="36"/>
      <c r="B55" s="16">
        <v>200046</v>
      </c>
      <c r="C55" s="16"/>
      <c r="D55" s="148" t="s">
        <v>73</v>
      </c>
      <c r="E55" s="149"/>
      <c r="F55" s="40">
        <v>5.0000000000000001E-3</v>
      </c>
      <c r="G55" s="18" t="s">
        <v>30</v>
      </c>
      <c r="H55" s="71">
        <f t="shared" si="0"/>
        <v>0</v>
      </c>
      <c r="I55" s="34" t="str">
        <f t="shared" si="18"/>
        <v/>
      </c>
      <c r="J55" s="72">
        <f t="shared" si="1"/>
        <v>0</v>
      </c>
      <c r="K55" s="73">
        <f t="shared" si="3"/>
        <v>0</v>
      </c>
      <c r="L55" s="39">
        <f t="shared" si="2"/>
        <v>1</v>
      </c>
      <c r="M55" s="71">
        <v>0</v>
      </c>
      <c r="N55" s="34" t="str">
        <f t="shared" si="25"/>
        <v/>
      </c>
      <c r="O55" s="71"/>
      <c r="P55" s="34" t="str">
        <f t="shared" si="25"/>
        <v/>
      </c>
      <c r="Q55" s="71"/>
      <c r="R55" s="34" t="str">
        <f t="shared" si="25"/>
        <v/>
      </c>
      <c r="S55" s="71"/>
      <c r="T55" s="34" t="str">
        <f t="shared" si="25"/>
        <v/>
      </c>
      <c r="U55" s="71"/>
      <c r="V55" s="34" t="str">
        <f t="shared" si="25"/>
        <v/>
      </c>
      <c r="W55" s="71"/>
      <c r="X55" s="34" t="str">
        <f t="shared" si="25"/>
        <v/>
      </c>
      <c r="Y55" s="126"/>
      <c r="Z55" s="115" t="str">
        <f t="shared" si="26"/>
        <v/>
      </c>
      <c r="AA55" s="126"/>
      <c r="AB55" s="115" t="str">
        <f t="shared" si="27"/>
        <v/>
      </c>
      <c r="AC55" s="126"/>
      <c r="AD55" s="115" t="str">
        <f t="shared" si="28"/>
        <v/>
      </c>
      <c r="AE55" s="126"/>
      <c r="AF55" s="115" t="str">
        <f t="shared" si="29"/>
        <v/>
      </c>
      <c r="AG55" s="126"/>
      <c r="AH55" s="115" t="str">
        <f t="shared" si="30"/>
        <v/>
      </c>
      <c r="AI55" s="126"/>
      <c r="AJ55" s="115" t="str">
        <f t="shared" si="31"/>
        <v/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ht="14.1" customHeight="1">
      <c r="A56" s="36"/>
      <c r="B56" s="16">
        <v>200047</v>
      </c>
      <c r="C56" s="16"/>
      <c r="D56" s="152" t="s">
        <v>74</v>
      </c>
      <c r="E56" s="153"/>
      <c r="F56" s="58">
        <v>3</v>
      </c>
      <c r="G56" s="18" t="s">
        <v>30</v>
      </c>
      <c r="H56" s="97">
        <f t="shared" si="0"/>
        <v>0</v>
      </c>
      <c r="I56" s="34"/>
      <c r="J56" s="98">
        <f t="shared" si="1"/>
        <v>0</v>
      </c>
      <c r="K56" s="99">
        <f t="shared" si="3"/>
        <v>0</v>
      </c>
      <c r="L56" s="39">
        <f t="shared" si="2"/>
        <v>1</v>
      </c>
      <c r="M56" s="97">
        <v>0</v>
      </c>
      <c r="N56" s="34"/>
      <c r="O56" s="97"/>
      <c r="P56" s="34"/>
      <c r="Q56" s="97"/>
      <c r="R56" s="34"/>
      <c r="S56" s="97"/>
      <c r="T56" s="34"/>
      <c r="U56" s="97"/>
      <c r="V56" s="34"/>
      <c r="W56" s="97"/>
      <c r="X56" s="34"/>
      <c r="Y56" s="134"/>
      <c r="Z56" s="115"/>
      <c r="AA56" s="134"/>
      <c r="AB56" s="115"/>
      <c r="AC56" s="134"/>
      <c r="AD56" s="115"/>
      <c r="AE56" s="134"/>
      <c r="AF56" s="115"/>
      <c r="AG56" s="134"/>
      <c r="AH56" s="115"/>
      <c r="AI56" s="134"/>
      <c r="AJ56" s="115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ht="14.1" customHeight="1">
      <c r="A57" s="36"/>
      <c r="B57" s="16">
        <v>200049</v>
      </c>
      <c r="C57" s="16"/>
      <c r="D57" s="148" t="s">
        <v>75</v>
      </c>
      <c r="E57" s="149"/>
      <c r="F57" s="154" t="s">
        <v>76</v>
      </c>
      <c r="G57" s="155"/>
      <c r="H57" s="100">
        <f t="shared" si="0"/>
        <v>6.6</v>
      </c>
      <c r="I57" s="34"/>
      <c r="J57" s="101">
        <f t="shared" si="1"/>
        <v>6.6</v>
      </c>
      <c r="K57" s="100">
        <f t="shared" si="3"/>
        <v>6.6</v>
      </c>
      <c r="L57" s="39">
        <f t="shared" si="2"/>
        <v>1</v>
      </c>
      <c r="M57" s="100">
        <v>6.6</v>
      </c>
      <c r="N57" s="34"/>
      <c r="O57" s="100"/>
      <c r="P57" s="34"/>
      <c r="Q57" s="100"/>
      <c r="R57" s="34"/>
      <c r="S57" s="100"/>
      <c r="T57" s="34"/>
      <c r="U57" s="100"/>
      <c r="V57" s="34"/>
      <c r="W57" s="100"/>
      <c r="X57" s="34"/>
      <c r="Y57" s="135"/>
      <c r="Z57" s="115"/>
      <c r="AA57" s="135"/>
      <c r="AB57" s="115"/>
      <c r="AC57" s="135"/>
      <c r="AD57" s="115"/>
      <c r="AE57" s="135"/>
      <c r="AF57" s="115"/>
      <c r="AG57" s="135"/>
      <c r="AH57" s="115"/>
      <c r="AI57" s="135"/>
      <c r="AJ57" s="115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ht="14.1" customHeight="1">
      <c r="A58" s="36"/>
      <c r="B58" s="16">
        <v>200050</v>
      </c>
      <c r="C58" s="16">
        <v>1</v>
      </c>
      <c r="D58" s="148" t="s">
        <v>77</v>
      </c>
      <c r="E58" s="149"/>
      <c r="F58" s="154" t="s">
        <v>78</v>
      </c>
      <c r="G58" s="155"/>
      <c r="H58" s="102">
        <f t="shared" si="0"/>
        <v>0</v>
      </c>
      <c r="I58" s="34"/>
      <c r="J58" s="103">
        <f t="shared" si="1"/>
        <v>0</v>
      </c>
      <c r="K58" s="102" t="s">
        <v>28</v>
      </c>
      <c r="L58" s="39">
        <f t="shared" si="2"/>
        <v>0</v>
      </c>
      <c r="M58" s="102" t="s">
        <v>49</v>
      </c>
      <c r="N58" s="34"/>
      <c r="O58" s="102"/>
      <c r="P58" s="34"/>
      <c r="Q58" s="102"/>
      <c r="R58" s="34"/>
      <c r="S58" s="102"/>
      <c r="T58" s="34"/>
      <c r="U58" s="102"/>
      <c r="V58" s="34"/>
      <c r="W58" s="102"/>
      <c r="X58" s="34"/>
      <c r="Y58" s="136"/>
      <c r="Z58" s="115"/>
      <c r="AA58" s="136"/>
      <c r="AB58" s="115"/>
      <c r="AC58" s="136"/>
      <c r="AD58" s="115"/>
      <c r="AE58" s="136"/>
      <c r="AF58" s="115"/>
      <c r="AG58" s="136"/>
      <c r="AH58" s="115"/>
      <c r="AI58" s="136"/>
      <c r="AJ58" s="115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1:90" ht="14.1" customHeight="1">
      <c r="A59" s="36"/>
      <c r="B59" s="16">
        <v>200051</v>
      </c>
      <c r="C59" s="16">
        <v>1</v>
      </c>
      <c r="D59" s="148" t="s">
        <v>79</v>
      </c>
      <c r="E59" s="149"/>
      <c r="F59" s="154" t="s">
        <v>78</v>
      </c>
      <c r="G59" s="155"/>
      <c r="H59" s="104">
        <f t="shared" si="0"/>
        <v>0</v>
      </c>
      <c r="I59" s="34"/>
      <c r="J59" s="105">
        <f t="shared" si="1"/>
        <v>0</v>
      </c>
      <c r="K59" s="104" t="s">
        <v>28</v>
      </c>
      <c r="L59" s="39">
        <f t="shared" si="2"/>
        <v>1</v>
      </c>
      <c r="M59" s="104">
        <v>0</v>
      </c>
      <c r="N59" s="34"/>
      <c r="O59" s="104"/>
      <c r="P59" s="34"/>
      <c r="Q59" s="104"/>
      <c r="R59" s="34"/>
      <c r="S59" s="104"/>
      <c r="T59" s="34"/>
      <c r="U59" s="104"/>
      <c r="V59" s="34"/>
      <c r="W59" s="104"/>
      <c r="X59" s="34"/>
      <c r="Y59" s="137"/>
      <c r="Z59" s="115"/>
      <c r="AA59" s="137"/>
      <c r="AB59" s="115"/>
      <c r="AC59" s="137"/>
      <c r="AD59" s="115"/>
      <c r="AE59" s="137"/>
      <c r="AF59" s="115"/>
      <c r="AG59" s="137"/>
      <c r="AH59" s="115"/>
      <c r="AI59" s="137"/>
      <c r="AJ59" s="115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ht="14.1" customHeight="1">
      <c r="A60" s="36"/>
      <c r="B60" s="16">
        <v>200052</v>
      </c>
      <c r="C60" s="16"/>
      <c r="D60" s="148" t="s">
        <v>80</v>
      </c>
      <c r="E60" s="149"/>
      <c r="F60" s="58">
        <v>5</v>
      </c>
      <c r="G60" s="18" t="s">
        <v>81</v>
      </c>
      <c r="H60" s="106">
        <f t="shared" si="0"/>
        <v>0</v>
      </c>
      <c r="I60" s="107"/>
      <c r="J60" s="108">
        <f t="shared" si="1"/>
        <v>0</v>
      </c>
      <c r="K60" s="109">
        <f t="shared" si="3"/>
        <v>0</v>
      </c>
      <c r="L60" s="39">
        <f t="shared" si="2"/>
        <v>1</v>
      </c>
      <c r="M60" s="106">
        <v>0</v>
      </c>
      <c r="N60" s="107"/>
      <c r="O60" s="106"/>
      <c r="P60" s="107"/>
      <c r="Q60" s="106"/>
      <c r="R60" s="107"/>
      <c r="S60" s="106"/>
      <c r="T60" s="107"/>
      <c r="U60" s="106"/>
      <c r="V60" s="107"/>
      <c r="W60" s="106"/>
      <c r="X60" s="107"/>
      <c r="Y60" s="138"/>
      <c r="Z60" s="115"/>
      <c r="AA60" s="138"/>
      <c r="AB60" s="115"/>
      <c r="AC60" s="138"/>
      <c r="AD60" s="115"/>
      <c r="AE60" s="138"/>
      <c r="AF60" s="115"/>
      <c r="AG60" s="138"/>
      <c r="AH60" s="115"/>
      <c r="AI60" s="138"/>
      <c r="AJ60" s="115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ht="14.1" customHeight="1">
      <c r="B61" s="16">
        <v>200053</v>
      </c>
      <c r="C61" s="16"/>
      <c r="D61" s="150" t="s">
        <v>82</v>
      </c>
      <c r="E61" s="151"/>
      <c r="F61" s="141">
        <v>2</v>
      </c>
      <c r="G61" s="29" t="s">
        <v>81</v>
      </c>
      <c r="H61" s="142">
        <f t="shared" si="0"/>
        <v>0</v>
      </c>
      <c r="I61" s="143"/>
      <c r="J61" s="144">
        <f t="shared" si="1"/>
        <v>0</v>
      </c>
      <c r="K61" s="145">
        <f t="shared" si="3"/>
        <v>0</v>
      </c>
      <c r="L61" s="111">
        <f t="shared" si="2"/>
        <v>1</v>
      </c>
      <c r="M61" s="142">
        <v>0</v>
      </c>
      <c r="N61" s="143"/>
      <c r="O61" s="142"/>
      <c r="P61" s="143"/>
      <c r="Q61" s="142"/>
      <c r="R61" s="143"/>
      <c r="S61" s="142"/>
      <c r="T61" s="143"/>
      <c r="U61" s="142"/>
      <c r="V61" s="143"/>
      <c r="W61" s="142"/>
      <c r="X61" s="143"/>
      <c r="Y61" s="139"/>
      <c r="Z61" s="115"/>
      <c r="AA61" s="139"/>
      <c r="AB61" s="115"/>
      <c r="AC61" s="139"/>
      <c r="AD61" s="115"/>
      <c r="AE61" s="139"/>
      <c r="AF61" s="115"/>
      <c r="AG61" s="139"/>
      <c r="AH61" s="115"/>
      <c r="AI61" s="139"/>
      <c r="AJ61" s="115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>
      <c r="M62" s="110" t="s">
        <v>49</v>
      </c>
    </row>
  </sheetData>
  <dataConsolidate/>
  <mergeCells count="149">
    <mergeCell ref="AI4:AJ4"/>
    <mergeCell ref="D5:E5"/>
    <mergeCell ref="F5:G5"/>
    <mergeCell ref="H5:I5"/>
    <mergeCell ref="M5:N5"/>
    <mergeCell ref="O5:P5"/>
    <mergeCell ref="Q5:R5"/>
    <mergeCell ref="S5:T5"/>
    <mergeCell ref="U5:V5"/>
    <mergeCell ref="W5:X5"/>
    <mergeCell ref="W4:X4"/>
    <mergeCell ref="Y4:Z4"/>
    <mergeCell ref="AA4:AB4"/>
    <mergeCell ref="AC4:AD4"/>
    <mergeCell ref="AE4:AF4"/>
    <mergeCell ref="AG4:AH4"/>
    <mergeCell ref="AA5:AB5"/>
    <mergeCell ref="AC5:AD5"/>
    <mergeCell ref="AE5:AF5"/>
    <mergeCell ref="AG5:AH5"/>
    <mergeCell ref="AI5:AJ5"/>
    <mergeCell ref="AI6:AJ6"/>
    <mergeCell ref="D7:E7"/>
    <mergeCell ref="M7:N7"/>
    <mergeCell ref="O7:P7"/>
    <mergeCell ref="Q7:R7"/>
    <mergeCell ref="S7:T7"/>
    <mergeCell ref="U7:V7"/>
    <mergeCell ref="W7:X7"/>
    <mergeCell ref="Y7:Z7"/>
    <mergeCell ref="AA7:AB7"/>
    <mergeCell ref="W6:X6"/>
    <mergeCell ref="Y6:Z6"/>
    <mergeCell ref="AA6:AB6"/>
    <mergeCell ref="AC6:AD6"/>
    <mergeCell ref="AE6:AF6"/>
    <mergeCell ref="AG6:AH6"/>
    <mergeCell ref="D6:E6"/>
    <mergeCell ref="M6:N6"/>
    <mergeCell ref="O6:P6"/>
    <mergeCell ref="Q6:R6"/>
    <mergeCell ref="S6:T6"/>
    <mergeCell ref="U6:V6"/>
    <mergeCell ref="U4:V4"/>
    <mergeCell ref="Y5:Z5"/>
    <mergeCell ref="D4:E4"/>
    <mergeCell ref="M4:N4"/>
    <mergeCell ref="O4:P4"/>
    <mergeCell ref="Q4:R4"/>
    <mergeCell ref="S4:T4"/>
    <mergeCell ref="D8:E8"/>
    <mergeCell ref="M8:N8"/>
    <mergeCell ref="O8:P8"/>
    <mergeCell ref="Q8:R8"/>
    <mergeCell ref="S8:T8"/>
    <mergeCell ref="U8:V8"/>
    <mergeCell ref="AI8:AJ8"/>
    <mergeCell ref="W8:X8"/>
    <mergeCell ref="Y8:Z8"/>
    <mergeCell ref="AA8:AB8"/>
    <mergeCell ref="AC8:AD8"/>
    <mergeCell ref="AE8:AF8"/>
    <mergeCell ref="AG8:AH8"/>
    <mergeCell ref="AC9:AD9"/>
    <mergeCell ref="AE9:AF9"/>
    <mergeCell ref="AG9:AH9"/>
    <mergeCell ref="AI9:AJ9"/>
    <mergeCell ref="AC7:AD7"/>
    <mergeCell ref="AE7:AF7"/>
    <mergeCell ref="AG7:AH7"/>
    <mergeCell ref="AI7:AJ7"/>
    <mergeCell ref="D15:E15"/>
    <mergeCell ref="D16:E16"/>
    <mergeCell ref="D17:E17"/>
    <mergeCell ref="D18:E18"/>
    <mergeCell ref="D19:E19"/>
    <mergeCell ref="U9:V9"/>
    <mergeCell ref="W9:X9"/>
    <mergeCell ref="Y9:Z9"/>
    <mergeCell ref="AA9:AB9"/>
    <mergeCell ref="D14:E14"/>
    <mergeCell ref="D13:E13"/>
    <mergeCell ref="S10:T10"/>
    <mergeCell ref="D9:E9"/>
    <mergeCell ref="M9:N9"/>
    <mergeCell ref="O9:P9"/>
    <mergeCell ref="Q9:R9"/>
    <mergeCell ref="S9:T9"/>
    <mergeCell ref="D10:E10"/>
    <mergeCell ref="H10:I10"/>
    <mergeCell ref="M10:N10"/>
    <mergeCell ref="O10:P10"/>
    <mergeCell ref="Q10:R10"/>
    <mergeCell ref="AG10:AH10"/>
    <mergeCell ref="AI10:AJ10"/>
    <mergeCell ref="D11:E11"/>
    <mergeCell ref="D12:E12"/>
    <mergeCell ref="F12:G12"/>
    <mergeCell ref="U10:V10"/>
    <mergeCell ref="W10:X10"/>
    <mergeCell ref="Y10:Z10"/>
    <mergeCell ref="AA10:AB10"/>
    <mergeCell ref="AC10:AD10"/>
    <mergeCell ref="AE10:AF10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60:E60"/>
    <mergeCell ref="D61:E61"/>
    <mergeCell ref="D56:E56"/>
    <mergeCell ref="D57:E57"/>
    <mergeCell ref="F57:G57"/>
    <mergeCell ref="D58:E58"/>
    <mergeCell ref="F58:G58"/>
    <mergeCell ref="D59:E59"/>
    <mergeCell ref="F59:G59"/>
  </mergeCells>
  <phoneticPr fontId="3"/>
  <conditionalFormatting sqref="I11:I61 N11:N61 P11:P61 R11:R61 T11:T61">
    <cfRule type="cellIs" dxfId="233" priority="21" operator="equal">
      <formula>$I$8</formula>
    </cfRule>
  </conditionalFormatting>
  <conditionalFormatting sqref="I11:I61 N11:N61 P11:P61 R11:R61 T11:T61">
    <cfRule type="cellIs" dxfId="232" priority="22" operator="equal">
      <formula>$I$7</formula>
    </cfRule>
  </conditionalFormatting>
  <conditionalFormatting sqref="Z11:Z61">
    <cfRule type="cellIs" dxfId="231" priority="15" operator="equal">
      <formula>$I$8</formula>
    </cfRule>
  </conditionalFormatting>
  <conditionalFormatting sqref="Z11:Z61">
    <cfRule type="cellIs" dxfId="230" priority="16" operator="equal">
      <formula>$I$7</formula>
    </cfRule>
  </conditionalFormatting>
  <conditionalFormatting sqref="AB11:AB61">
    <cfRule type="cellIs" dxfId="229" priority="13" operator="equal">
      <formula>$I$8</formula>
    </cfRule>
  </conditionalFormatting>
  <conditionalFormatting sqref="AB11:AB61">
    <cfRule type="cellIs" dxfId="228" priority="14" operator="equal">
      <formula>$I$7</formula>
    </cfRule>
  </conditionalFormatting>
  <conditionalFormatting sqref="AD11:AD61">
    <cfRule type="cellIs" dxfId="227" priority="11" operator="equal">
      <formula>$I$8</formula>
    </cfRule>
  </conditionalFormatting>
  <conditionalFormatting sqref="AD11:AD61">
    <cfRule type="cellIs" dxfId="226" priority="12" operator="equal">
      <formula>$I$7</formula>
    </cfRule>
  </conditionalFormatting>
  <conditionalFormatting sqref="AF11:AF61">
    <cfRule type="cellIs" dxfId="225" priority="9" operator="equal">
      <formula>$I$8</formula>
    </cfRule>
  </conditionalFormatting>
  <conditionalFormatting sqref="AF11:AF61">
    <cfRule type="cellIs" dxfId="224" priority="10" operator="equal">
      <formula>$I$7</formula>
    </cfRule>
  </conditionalFormatting>
  <conditionalFormatting sqref="AH11:AH61">
    <cfRule type="cellIs" dxfId="223" priority="7" operator="equal">
      <formula>$I$8</formula>
    </cfRule>
  </conditionalFormatting>
  <conditionalFormatting sqref="AH11:AH61">
    <cfRule type="cellIs" dxfId="222" priority="8" operator="equal">
      <formula>$I$7</formula>
    </cfRule>
  </conditionalFormatting>
  <conditionalFormatting sqref="AJ11:AJ61">
    <cfRule type="cellIs" dxfId="221" priority="5" operator="equal">
      <formula>$I$8</formula>
    </cfRule>
  </conditionalFormatting>
  <conditionalFormatting sqref="AJ11:AJ61">
    <cfRule type="cellIs" dxfId="220" priority="6" operator="equal">
      <formula>$I$7</formula>
    </cfRule>
  </conditionalFormatting>
  <conditionalFormatting sqref="V11:V61">
    <cfRule type="cellIs" dxfId="219" priority="3" operator="equal">
      <formula>$I$8</formula>
    </cfRule>
  </conditionalFormatting>
  <conditionalFormatting sqref="V11:V61">
    <cfRule type="cellIs" dxfId="218" priority="4" operator="equal">
      <formula>$I$7</formula>
    </cfRule>
  </conditionalFormatting>
  <conditionalFormatting sqref="X11:X61">
    <cfRule type="cellIs" dxfId="217" priority="1" operator="equal">
      <formula>$I$8</formula>
    </cfRule>
  </conditionalFormatting>
  <conditionalFormatting sqref="X11:X61">
    <cfRule type="cellIs" dxfId="216" priority="2" operator="equal">
      <formula>$I$7</formula>
    </cfRule>
  </conditionalFormatting>
  <pageMargins left="0.78740157480314965" right="0" top="0.39370078740157483" bottom="0" header="0" footer="0"/>
  <pageSetup paperSize="8" scale="93" orientation="landscape" r:id="rId1"/>
  <headerFooter alignWithMargins="0"/>
  <colBreaks count="1" manualBreakCount="1">
    <brk id="24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F4F8C-902E-4AA9-A852-A1B6CF92B3E1}">
  <sheetPr>
    <tabColor rgb="FFCCFFFF"/>
  </sheetPr>
  <dimension ref="A1:CL62"/>
  <sheetViews>
    <sheetView showGridLines="0" view="pageBreakPreview" zoomScaleNormal="100" zoomScaleSheetLayoutView="100" workbookViewId="0">
      <pane xSplit="12" ySplit="10" topLeftCell="M11" activePane="bottomRight" state="frozen"/>
      <selection activeCell="M11" sqref="M11"/>
      <selection pane="topRight" activeCell="M11" sqref="M11"/>
      <selection pane="bottomLeft" activeCell="M11" sqref="M11"/>
      <selection pane="bottomRight" activeCell="M6" sqref="M6:N6"/>
    </sheetView>
  </sheetViews>
  <sheetFormatPr defaultColWidth="1.625" defaultRowHeight="13.5"/>
  <cols>
    <col min="1" max="1" width="2.75" style="110" customWidth="1"/>
    <col min="2" max="2" width="6" style="112" bestFit="1" customWidth="1"/>
    <col min="3" max="3" width="6" style="112" customWidth="1"/>
    <col min="4" max="4" width="10.625" style="110" customWidth="1"/>
    <col min="5" max="5" width="22.625" style="110" customWidth="1"/>
    <col min="6" max="7" width="8.625" style="110" customWidth="1"/>
    <col min="8" max="8" width="14.625" style="110" customWidth="1"/>
    <col min="9" max="9" width="2.125" style="113" customWidth="1"/>
    <col min="10" max="11" width="14.625" style="110" customWidth="1"/>
    <col min="12" max="12" width="8.625" style="110" customWidth="1"/>
    <col min="13" max="13" width="16.625" style="110" customWidth="1"/>
    <col min="14" max="14" width="2.125" style="110" customWidth="1"/>
    <col min="15" max="15" width="16.625" style="110" customWidth="1"/>
    <col min="16" max="16" width="2.125" style="110" customWidth="1"/>
    <col min="17" max="17" width="16.625" style="110" customWidth="1"/>
    <col min="18" max="18" width="2.125" style="110" customWidth="1"/>
    <col min="19" max="19" width="16.625" style="110" customWidth="1"/>
    <col min="20" max="20" width="2.125" style="110" customWidth="1"/>
    <col min="21" max="21" width="16.625" style="110" customWidth="1"/>
    <col min="22" max="22" width="2.125" style="110" customWidth="1"/>
    <col min="23" max="23" width="16.625" style="110" customWidth="1"/>
    <col min="24" max="24" width="2.125" style="110" customWidth="1"/>
    <col min="25" max="25" width="16.625" style="110" customWidth="1"/>
    <col min="26" max="26" width="2.125" style="110" customWidth="1"/>
    <col min="27" max="27" width="16.625" style="110" customWidth="1"/>
    <col min="28" max="28" width="2.125" style="110" customWidth="1"/>
    <col min="29" max="29" width="16.625" style="110" customWidth="1"/>
    <col min="30" max="30" width="2.125" style="110" customWidth="1"/>
    <col min="31" max="31" width="16.625" style="110" customWidth="1"/>
    <col min="32" max="32" width="2.125" style="110" customWidth="1"/>
    <col min="33" max="33" width="16.625" style="110" customWidth="1"/>
    <col min="34" max="34" width="2.125" style="110" customWidth="1"/>
    <col min="35" max="35" width="16.625" style="110" customWidth="1"/>
    <col min="36" max="36" width="2.125" style="110" customWidth="1"/>
    <col min="37" max="37" width="16.625" style="110" customWidth="1"/>
    <col min="38" max="38" width="1.625" style="110" customWidth="1"/>
    <col min="39" max="39" width="16.625" style="110" customWidth="1"/>
    <col min="40" max="40" width="1.625" style="110" customWidth="1"/>
    <col min="41" max="41" width="16.625" style="110" customWidth="1"/>
    <col min="42" max="42" width="1.625" style="110" customWidth="1"/>
    <col min="43" max="43" width="16.625" style="110" customWidth="1"/>
    <col min="44" max="44" width="1.625" style="110" customWidth="1"/>
    <col min="45" max="45" width="16.625" style="110" customWidth="1"/>
    <col min="46" max="46" width="1.625" style="110" customWidth="1"/>
    <col min="47" max="47" width="16.625" style="110" customWidth="1"/>
    <col min="48" max="48" width="1.625" style="110" customWidth="1"/>
    <col min="49" max="49" width="16.625" style="110" customWidth="1"/>
    <col min="50" max="50" width="1.625" style="110" customWidth="1"/>
    <col min="51" max="51" width="16.625" style="110" customWidth="1"/>
    <col min="52" max="52" width="1.625" style="110" customWidth="1"/>
    <col min="53" max="53" width="16.625" style="110" customWidth="1"/>
    <col min="54" max="54" width="1.625" style="110" customWidth="1"/>
    <col min="55" max="55" width="16.625" style="110" customWidth="1"/>
    <col min="56" max="56" width="1.625" style="110" customWidth="1"/>
    <col min="57" max="57" width="16.625" style="110" customWidth="1"/>
    <col min="58" max="58" width="1.625" style="110" customWidth="1"/>
    <col min="59" max="59" width="16.625" style="110" customWidth="1"/>
    <col min="60" max="60" width="1.625" style="110" customWidth="1"/>
    <col min="61" max="61" width="16.625" style="110" customWidth="1"/>
    <col min="62" max="62" width="1.625" style="110" customWidth="1"/>
    <col min="63" max="63" width="16.625" style="110" customWidth="1"/>
    <col min="64" max="64" width="1.625" style="110" customWidth="1"/>
    <col min="65" max="65" width="16.625" style="110" customWidth="1"/>
    <col min="66" max="66" width="1.625" style="110" customWidth="1"/>
    <col min="67" max="67" width="16.625" style="110" customWidth="1"/>
    <col min="68" max="68" width="1.625" style="110" customWidth="1"/>
    <col min="69" max="69" width="16.625" style="110" customWidth="1"/>
    <col min="70" max="70" width="1.625" style="110" customWidth="1"/>
    <col min="71" max="71" width="16.625" style="110" customWidth="1"/>
    <col min="72" max="72" width="1.625" style="110" customWidth="1"/>
    <col min="73" max="73" width="16.625" style="110" customWidth="1"/>
    <col min="74" max="74" width="1.625" style="110" customWidth="1"/>
    <col min="75" max="75" width="16.625" style="110" customWidth="1"/>
    <col min="76" max="76" width="1.625" style="110" customWidth="1"/>
    <col min="77" max="77" width="16.625" style="110" customWidth="1"/>
    <col min="78" max="78" width="1.625" style="110" customWidth="1"/>
    <col min="79" max="79" width="16.625" style="110" customWidth="1"/>
    <col min="80" max="80" width="1.625" style="110" customWidth="1"/>
    <col min="81" max="81" width="16.625" style="110" customWidth="1"/>
    <col min="82" max="82" width="1.625" style="110" customWidth="1"/>
    <col min="83" max="83" width="16.625" style="110" customWidth="1"/>
    <col min="84" max="84" width="1.625" style="110" customWidth="1"/>
    <col min="85" max="85" width="16.625" style="110" customWidth="1"/>
    <col min="86" max="86" width="1.625" style="110" customWidth="1"/>
    <col min="87" max="87" width="16.625" style="110" customWidth="1"/>
    <col min="88" max="88" width="1.625" style="110" customWidth="1"/>
    <col min="89" max="89" width="16.625" style="110" customWidth="1"/>
    <col min="90" max="90" width="1.625" style="110" customWidth="1"/>
    <col min="91" max="91" width="17.125" style="3" customWidth="1"/>
    <col min="92" max="92" width="1.625" style="3" customWidth="1"/>
    <col min="93" max="93" width="17.125" style="3" customWidth="1"/>
    <col min="94" max="94" width="1.625" style="3" customWidth="1"/>
    <col min="95" max="95" width="17.125" style="3" customWidth="1"/>
    <col min="96" max="96" width="1.625" style="3" customWidth="1"/>
    <col min="97" max="97" width="17.125" style="3" customWidth="1"/>
    <col min="98" max="98" width="1.625" style="3" customWidth="1"/>
    <col min="99" max="99" width="17.125" style="3" customWidth="1"/>
    <col min="100" max="100" width="1.625" style="3" customWidth="1"/>
    <col min="101" max="101" width="17.125" style="3" customWidth="1"/>
    <col min="102" max="102" width="1.625" style="3" customWidth="1"/>
    <col min="103" max="103" width="17.125" style="3" customWidth="1"/>
    <col min="104" max="104" width="1.625" style="3" customWidth="1"/>
    <col min="105" max="105" width="17.125" style="3" customWidth="1"/>
    <col min="106" max="106" width="1.625" style="3" customWidth="1"/>
    <col min="107" max="107" width="17.125" style="3" customWidth="1"/>
    <col min="108" max="108" width="1.625" style="3" customWidth="1"/>
    <col min="109" max="109" width="17.125" style="3" customWidth="1"/>
    <col min="110" max="110" width="1.625" style="3" customWidth="1"/>
    <col min="111" max="111" width="17.125" style="3" customWidth="1"/>
    <col min="112" max="112" width="1.625" style="3" customWidth="1"/>
    <col min="113" max="113" width="17.125" style="3" customWidth="1"/>
    <col min="114" max="114" width="1.625" style="3" customWidth="1"/>
    <col min="115" max="115" width="17.125" style="3" customWidth="1"/>
    <col min="116" max="116" width="1.625" style="3" customWidth="1"/>
    <col min="117" max="117" width="17.125" style="3" customWidth="1"/>
    <col min="118" max="118" width="1.625" style="3" customWidth="1"/>
    <col min="119" max="119" width="17.125" style="3" customWidth="1"/>
    <col min="120" max="120" width="1.625" style="3" customWidth="1"/>
    <col min="121" max="121" width="17.125" style="3" customWidth="1"/>
    <col min="122" max="122" width="1.625" style="3" customWidth="1"/>
    <col min="123" max="123" width="17.125" style="3" customWidth="1"/>
    <col min="124" max="124" width="1.625" style="3" customWidth="1"/>
    <col min="125" max="125" width="17.125" style="3" customWidth="1"/>
    <col min="126" max="126" width="1.625" style="3" customWidth="1"/>
    <col min="127" max="127" width="17.125" style="3" customWidth="1"/>
    <col min="128" max="128" width="1.625" style="3" customWidth="1"/>
    <col min="129" max="129" width="17.125" style="3" customWidth="1"/>
    <col min="130" max="130" width="1.625" style="3" customWidth="1"/>
    <col min="131" max="131" width="17.125" style="3" customWidth="1"/>
    <col min="132" max="132" width="1.625" style="3" customWidth="1"/>
    <col min="133" max="133" width="17.125" style="3" customWidth="1"/>
    <col min="134" max="134" width="1.625" style="3" customWidth="1"/>
    <col min="135" max="135" width="17.125" style="3" customWidth="1"/>
    <col min="136" max="136" width="1.625" style="3" customWidth="1"/>
    <col min="137" max="137" width="17.125" style="3" customWidth="1"/>
    <col min="138" max="138" width="1.625" style="3" customWidth="1"/>
    <col min="139" max="139" width="17.125" style="3" customWidth="1"/>
    <col min="140" max="140" width="1.625" style="3" customWidth="1"/>
    <col min="141" max="141" width="17.125" style="3" customWidth="1"/>
    <col min="142" max="142" width="1.625" style="3" customWidth="1"/>
    <col min="143" max="143" width="17.125" style="3" customWidth="1"/>
    <col min="144" max="144" width="1.625" style="3" customWidth="1"/>
    <col min="145" max="145" width="17.125" style="3" customWidth="1"/>
    <col min="146" max="146" width="1.625" style="3" customWidth="1"/>
    <col min="147" max="147" width="17.125" style="3" customWidth="1"/>
    <col min="148" max="148" width="1.625" style="3" customWidth="1"/>
    <col min="149" max="149" width="17.125" style="3" customWidth="1"/>
    <col min="150" max="150" width="1.625" style="3" customWidth="1"/>
    <col min="151" max="151" width="17.125" style="3" customWidth="1"/>
    <col min="152" max="152" width="1.625" style="3" customWidth="1"/>
    <col min="153" max="153" width="17.125" style="3" customWidth="1"/>
    <col min="154" max="154" width="1.625" style="3" customWidth="1"/>
    <col min="155" max="155" width="17.125" style="3" customWidth="1"/>
    <col min="156" max="156" width="1.625" style="3" customWidth="1"/>
    <col min="157" max="157" width="17.125" style="3" customWidth="1"/>
    <col min="158" max="158" width="1.625" style="3" customWidth="1"/>
    <col min="159" max="159" width="17.125" style="3" customWidth="1"/>
    <col min="160" max="160" width="1.625" style="3" customWidth="1"/>
    <col min="161" max="161" width="17.125" style="3" customWidth="1"/>
    <col min="162" max="162" width="1.625" style="3" customWidth="1"/>
    <col min="163" max="163" width="17.125" style="3" customWidth="1"/>
    <col min="164" max="164" width="1.625" style="3" customWidth="1"/>
    <col min="165" max="165" width="17.125" style="3" customWidth="1"/>
    <col min="166" max="166" width="1.625" style="3" customWidth="1"/>
    <col min="167" max="167" width="17.125" style="3" customWidth="1"/>
    <col min="168" max="168" width="1.625" style="3" customWidth="1"/>
    <col min="169" max="169" width="17.125" style="3" customWidth="1"/>
    <col min="170" max="170" width="1.625" style="3" customWidth="1"/>
    <col min="171" max="171" width="17.125" style="3" customWidth="1"/>
    <col min="172" max="172" width="1.625" style="3" customWidth="1"/>
    <col min="173" max="173" width="17.125" style="3" customWidth="1"/>
    <col min="174" max="174" width="1.625" style="3" customWidth="1"/>
    <col min="175" max="175" width="17.125" style="3" customWidth="1"/>
    <col min="176" max="176" width="1.625" style="3" customWidth="1"/>
    <col min="177" max="177" width="17.125" style="3" customWidth="1"/>
    <col min="178" max="178" width="1.625" style="3" customWidth="1"/>
    <col min="179" max="179" width="17.125" style="3" customWidth="1"/>
    <col min="180" max="180" width="1.625" style="3" customWidth="1"/>
    <col min="181" max="181" width="17.125" style="3" customWidth="1"/>
    <col min="182" max="182" width="1.625" style="3" customWidth="1"/>
    <col min="183" max="183" width="17.125" style="3" customWidth="1"/>
    <col min="184" max="184" width="1.625" style="3" customWidth="1"/>
    <col min="185" max="185" width="17.125" style="3" customWidth="1"/>
    <col min="186" max="186" width="1.625" style="3" customWidth="1"/>
    <col min="187" max="187" width="17.125" style="3" customWidth="1"/>
    <col min="188" max="188" width="1.625" style="3" customWidth="1"/>
    <col min="189" max="189" width="17.125" style="3" customWidth="1"/>
    <col min="190" max="190" width="1.625" style="3" customWidth="1"/>
    <col min="191" max="191" width="17.125" style="3" customWidth="1"/>
    <col min="192" max="192" width="1.625" style="3" customWidth="1"/>
    <col min="193" max="193" width="17.125" style="3" customWidth="1"/>
    <col min="194" max="194" width="1.625" style="3" customWidth="1"/>
    <col min="195" max="195" width="17.125" style="3" customWidth="1"/>
    <col min="196" max="196" width="1.625" style="3" customWidth="1"/>
    <col min="197" max="197" width="17.125" style="3" customWidth="1"/>
    <col min="198" max="198" width="1.625" style="3" customWidth="1"/>
    <col min="199" max="199" width="17.125" style="3" customWidth="1"/>
    <col min="200" max="200" width="1.625" style="3" customWidth="1"/>
    <col min="201" max="201" width="17.125" style="3" customWidth="1"/>
    <col min="202" max="202" width="1.625" style="3" customWidth="1"/>
    <col min="203" max="203" width="17.125" style="3" customWidth="1"/>
    <col min="204" max="204" width="1.625" style="3" customWidth="1"/>
    <col min="205" max="205" width="17.125" style="3" customWidth="1"/>
    <col min="206" max="206" width="1.625" style="3" customWidth="1"/>
    <col min="207" max="207" width="17.125" style="3" customWidth="1"/>
    <col min="208" max="208" width="1.625" style="3" customWidth="1"/>
    <col min="209" max="209" width="17.125" style="3" customWidth="1"/>
    <col min="210" max="210" width="1.625" style="3" customWidth="1"/>
    <col min="211" max="211" width="17.125" style="3" customWidth="1"/>
    <col min="212" max="212" width="1.625" style="3" customWidth="1"/>
    <col min="213" max="213" width="17.125" style="3" customWidth="1"/>
    <col min="214" max="214" width="1.625" style="3" customWidth="1"/>
    <col min="215" max="215" width="17.125" style="3" customWidth="1"/>
    <col min="216" max="216" width="1.625" style="3" customWidth="1"/>
    <col min="217" max="217" width="17.125" style="3" customWidth="1"/>
    <col min="218" max="218" width="1.625" style="3" customWidth="1"/>
    <col min="219" max="219" width="17.125" style="3" customWidth="1"/>
    <col min="220" max="220" width="1.625" style="3" customWidth="1"/>
    <col min="221" max="221" width="17.125" style="3" customWidth="1"/>
    <col min="222" max="222" width="1.625" style="3" customWidth="1"/>
    <col min="223" max="223" width="17.125" style="3" customWidth="1"/>
    <col min="224" max="224" width="1.625" style="3" customWidth="1"/>
    <col min="225" max="225" width="17.125" style="3" customWidth="1"/>
    <col min="226" max="226" width="1.625" style="3" customWidth="1"/>
    <col min="227" max="227" width="17.125" style="3" customWidth="1"/>
    <col min="228" max="228" width="1.625" style="3" customWidth="1"/>
    <col min="229" max="229" width="17.125" style="3" customWidth="1"/>
    <col min="230" max="230" width="1.625" style="3" customWidth="1"/>
    <col min="231" max="231" width="17.125" style="3" customWidth="1"/>
    <col min="232" max="232" width="1.625" style="3" customWidth="1"/>
    <col min="233" max="233" width="17.125" style="3" customWidth="1"/>
    <col min="234" max="234" width="1.625" style="3" customWidth="1"/>
    <col min="235" max="235" width="17.125" style="3" customWidth="1"/>
    <col min="236" max="236" width="1.625" style="3" customWidth="1"/>
    <col min="237" max="237" width="17.125" style="3" customWidth="1"/>
    <col min="238" max="238" width="1.625" style="3" customWidth="1"/>
    <col min="239" max="239" width="17.125" style="3" customWidth="1"/>
    <col min="240" max="240" width="1.625" style="3" customWidth="1"/>
    <col min="241" max="241" width="17.125" style="3" customWidth="1"/>
    <col min="242" max="242" width="1.625" style="3" customWidth="1"/>
    <col min="243" max="243" width="17.125" style="3" customWidth="1"/>
    <col min="244" max="244" width="1.625" style="3" customWidth="1"/>
    <col min="245" max="245" width="17.125" style="3" customWidth="1"/>
    <col min="246" max="246" width="1.625" style="3" customWidth="1"/>
    <col min="247" max="247" width="17.125" style="3" customWidth="1"/>
    <col min="248" max="248" width="1.625" style="3" customWidth="1"/>
    <col min="249" max="16384" width="1.625" style="3"/>
  </cols>
  <sheetData>
    <row r="1" spans="1:90" ht="9" customHeigh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1"/>
      <c r="P1" s="3"/>
      <c r="Q1" s="1"/>
      <c r="R1" s="3"/>
      <c r="S1" s="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24" customHeight="1">
      <c r="A2" s="1"/>
      <c r="B2" s="2"/>
      <c r="C2" s="2"/>
      <c r="D2" s="4" t="s">
        <v>0</v>
      </c>
      <c r="E2" s="4"/>
      <c r="F2" s="4"/>
      <c r="G2" s="4"/>
      <c r="H2" s="4"/>
      <c r="I2" s="5"/>
      <c r="J2" s="4"/>
      <c r="K2" s="4"/>
      <c r="L2" s="4"/>
      <c r="M2" s="4"/>
      <c r="N2" s="3"/>
      <c r="O2" s="4"/>
      <c r="P2" s="3"/>
      <c r="Q2" s="4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ht="20.100000000000001" customHeight="1">
      <c r="A3" s="1"/>
      <c r="B3" s="2"/>
      <c r="C3" s="2"/>
      <c r="D3" s="6" t="s">
        <v>1</v>
      </c>
      <c r="E3" s="7" t="s">
        <v>2</v>
      </c>
      <c r="F3" s="8"/>
      <c r="G3" s="8"/>
      <c r="H3" s="9"/>
      <c r="I3" s="10"/>
      <c r="J3" s="9"/>
      <c r="K3" s="9"/>
      <c r="L3" s="9"/>
      <c r="M3" s="9"/>
      <c r="N3" s="3"/>
      <c r="O3" s="9"/>
      <c r="P3" s="3"/>
      <c r="Q3" s="9"/>
      <c r="R3" s="3"/>
      <c r="S3" s="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ht="14.1" customHeight="1">
      <c r="A4" s="1"/>
      <c r="B4" s="2" t="s">
        <v>3</v>
      </c>
      <c r="C4" s="2" t="s">
        <v>4</v>
      </c>
      <c r="D4" s="173" t="s">
        <v>5</v>
      </c>
      <c r="E4" s="174"/>
      <c r="F4" s="11"/>
      <c r="G4" s="12"/>
      <c r="H4" s="13"/>
      <c r="I4" s="14"/>
      <c r="J4" s="11"/>
      <c r="K4" s="11"/>
      <c r="L4" s="15"/>
      <c r="M4" s="175" t="s">
        <v>169</v>
      </c>
      <c r="N4" s="172"/>
      <c r="O4" s="171" t="s">
        <v>170</v>
      </c>
      <c r="P4" s="172"/>
      <c r="Q4" s="171" t="s">
        <v>171</v>
      </c>
      <c r="R4" s="172"/>
      <c r="S4" s="171" t="s">
        <v>172</v>
      </c>
      <c r="T4" s="172"/>
      <c r="U4" s="171" t="s">
        <v>173</v>
      </c>
      <c r="V4" s="172"/>
      <c r="W4" s="171" t="s">
        <v>174</v>
      </c>
      <c r="X4" s="172"/>
      <c r="Y4" s="175" t="s">
        <v>175</v>
      </c>
      <c r="Z4" s="172"/>
      <c r="AA4" s="171" t="s">
        <v>176</v>
      </c>
      <c r="AB4" s="172"/>
      <c r="AC4" s="171" t="s">
        <v>177</v>
      </c>
      <c r="AD4" s="172"/>
      <c r="AE4" s="171" t="s">
        <v>178</v>
      </c>
      <c r="AF4" s="172"/>
      <c r="AG4" s="171" t="s">
        <v>179</v>
      </c>
      <c r="AH4" s="172"/>
      <c r="AI4" s="171" t="s">
        <v>180</v>
      </c>
      <c r="AJ4" s="17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ht="14.1" customHeight="1">
      <c r="A5" s="1"/>
      <c r="B5" s="16">
        <v>3</v>
      </c>
      <c r="C5" s="16">
        <v>1</v>
      </c>
      <c r="D5" s="164" t="s">
        <v>7</v>
      </c>
      <c r="E5" s="165"/>
      <c r="F5" s="154" t="s">
        <v>8</v>
      </c>
      <c r="G5" s="155"/>
      <c r="H5" s="176" t="s">
        <v>9</v>
      </c>
      <c r="I5" s="155"/>
      <c r="J5" s="19" t="s">
        <v>10</v>
      </c>
      <c r="K5" s="19" t="s">
        <v>11</v>
      </c>
      <c r="L5" s="21" t="s">
        <v>12</v>
      </c>
      <c r="M5" s="177" t="s">
        <v>145</v>
      </c>
      <c r="N5" s="178"/>
      <c r="O5" s="177" t="s">
        <v>181</v>
      </c>
      <c r="P5" s="178"/>
      <c r="Q5" s="177" t="s">
        <v>182</v>
      </c>
      <c r="R5" s="178"/>
      <c r="S5" s="177" t="s">
        <v>98</v>
      </c>
      <c r="T5" s="178"/>
      <c r="U5" s="177" t="s">
        <v>126</v>
      </c>
      <c r="V5" s="178"/>
      <c r="W5" s="177" t="s">
        <v>100</v>
      </c>
      <c r="X5" s="178"/>
      <c r="Y5" s="177" t="s">
        <v>101</v>
      </c>
      <c r="Z5" s="178"/>
      <c r="AA5" s="177" t="s">
        <v>102</v>
      </c>
      <c r="AB5" s="178"/>
      <c r="AC5" s="177" t="s">
        <v>103</v>
      </c>
      <c r="AD5" s="178"/>
      <c r="AE5" s="177" t="s">
        <v>104</v>
      </c>
      <c r="AF5" s="178"/>
      <c r="AG5" s="177" t="s">
        <v>130</v>
      </c>
      <c r="AH5" s="178"/>
      <c r="AI5" s="177" t="s">
        <v>106</v>
      </c>
      <c r="AJ5" s="178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ht="14.1" customHeight="1">
      <c r="A6" s="1"/>
      <c r="B6" s="16">
        <v>50</v>
      </c>
      <c r="C6" s="16">
        <v>1</v>
      </c>
      <c r="D6" s="164" t="s">
        <v>14</v>
      </c>
      <c r="E6" s="165"/>
      <c r="F6" s="17"/>
      <c r="G6" s="18"/>
      <c r="H6" s="22"/>
      <c r="I6" s="20"/>
      <c r="J6" s="17"/>
      <c r="K6" s="17"/>
      <c r="L6" s="23"/>
      <c r="M6" s="162" t="s">
        <v>227</v>
      </c>
      <c r="N6" s="149"/>
      <c r="O6" s="162" t="s">
        <v>183</v>
      </c>
      <c r="P6" s="149"/>
      <c r="Q6" s="162" t="s">
        <v>183</v>
      </c>
      <c r="R6" s="149"/>
      <c r="S6" s="162" t="s">
        <v>183</v>
      </c>
      <c r="T6" s="149"/>
      <c r="U6" s="162" t="s">
        <v>183</v>
      </c>
      <c r="V6" s="149"/>
      <c r="W6" s="162" t="s">
        <v>183</v>
      </c>
      <c r="X6" s="149"/>
      <c r="Y6" s="162" t="s">
        <v>183</v>
      </c>
      <c r="Z6" s="149"/>
      <c r="AA6" s="162" t="s">
        <v>183</v>
      </c>
      <c r="AB6" s="149"/>
      <c r="AC6" s="162" t="s">
        <v>183</v>
      </c>
      <c r="AD6" s="149"/>
      <c r="AE6" s="162" t="s">
        <v>183</v>
      </c>
      <c r="AF6" s="149"/>
      <c r="AG6" s="162" t="s">
        <v>183</v>
      </c>
      <c r="AH6" s="149"/>
      <c r="AI6" s="162" t="s">
        <v>183</v>
      </c>
      <c r="AJ6" s="149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ht="14.1" customHeight="1">
      <c r="A7" s="1"/>
      <c r="B7" s="16">
        <v>7</v>
      </c>
      <c r="C7" s="16">
        <v>1</v>
      </c>
      <c r="D7" s="164" t="s">
        <v>15</v>
      </c>
      <c r="E7" s="165"/>
      <c r="F7" s="17"/>
      <c r="G7" s="18"/>
      <c r="H7" s="24">
        <v>20</v>
      </c>
      <c r="I7" s="25" t="s">
        <v>16</v>
      </c>
      <c r="J7" s="23"/>
      <c r="K7" s="17"/>
      <c r="L7" s="23"/>
      <c r="M7" s="162" t="s">
        <v>17</v>
      </c>
      <c r="N7" s="149"/>
      <c r="O7" s="148" t="s">
        <v>17</v>
      </c>
      <c r="P7" s="149"/>
      <c r="Q7" s="162" t="s">
        <v>17</v>
      </c>
      <c r="R7" s="149"/>
      <c r="S7" s="148" t="s">
        <v>17</v>
      </c>
      <c r="T7" s="149"/>
      <c r="U7" s="162" t="s">
        <v>17</v>
      </c>
      <c r="V7" s="149"/>
      <c r="W7" s="148" t="s">
        <v>17</v>
      </c>
      <c r="X7" s="149"/>
      <c r="Y7" s="162" t="s">
        <v>17</v>
      </c>
      <c r="Z7" s="149"/>
      <c r="AA7" s="148" t="s">
        <v>17</v>
      </c>
      <c r="AB7" s="149"/>
      <c r="AC7" s="162" t="s">
        <v>17</v>
      </c>
      <c r="AD7" s="149"/>
      <c r="AE7" s="148" t="s">
        <v>17</v>
      </c>
      <c r="AF7" s="149"/>
      <c r="AG7" s="162" t="s">
        <v>17</v>
      </c>
      <c r="AH7" s="149"/>
      <c r="AI7" s="148" t="s">
        <v>17</v>
      </c>
      <c r="AJ7" s="149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ht="14.1" customHeight="1">
      <c r="A8" s="1"/>
      <c r="B8" s="16">
        <v>28</v>
      </c>
      <c r="C8" s="16">
        <v>1</v>
      </c>
      <c r="D8" s="164" t="s">
        <v>18</v>
      </c>
      <c r="E8" s="165"/>
      <c r="F8" s="17"/>
      <c r="G8" s="18"/>
      <c r="H8" s="24">
        <v>10</v>
      </c>
      <c r="I8" s="26" t="s">
        <v>19</v>
      </c>
      <c r="J8" s="23"/>
      <c r="K8" s="17"/>
      <c r="L8" s="23"/>
      <c r="M8" s="162" t="s">
        <v>108</v>
      </c>
      <c r="N8" s="149"/>
      <c r="O8" s="148" t="s">
        <v>108</v>
      </c>
      <c r="P8" s="149"/>
      <c r="Q8" s="148" t="s">
        <v>108</v>
      </c>
      <c r="R8" s="149"/>
      <c r="S8" s="148" t="s">
        <v>108</v>
      </c>
      <c r="T8" s="149"/>
      <c r="U8" s="148" t="s">
        <v>108</v>
      </c>
      <c r="V8" s="149"/>
      <c r="W8" s="148" t="s">
        <v>108</v>
      </c>
      <c r="X8" s="149"/>
      <c r="Y8" s="162" t="s">
        <v>108</v>
      </c>
      <c r="Z8" s="149"/>
      <c r="AA8" s="148" t="s">
        <v>108</v>
      </c>
      <c r="AB8" s="149"/>
      <c r="AC8" s="148" t="s">
        <v>108</v>
      </c>
      <c r="AD8" s="149"/>
      <c r="AE8" s="148" t="s">
        <v>108</v>
      </c>
      <c r="AF8" s="149"/>
      <c r="AG8" s="148" t="s">
        <v>108</v>
      </c>
      <c r="AH8" s="149"/>
      <c r="AI8" s="148" t="s">
        <v>108</v>
      </c>
      <c r="AJ8" s="149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ht="14.1" customHeight="1">
      <c r="A9" s="1"/>
      <c r="B9" s="16">
        <v>105</v>
      </c>
      <c r="C9" s="16">
        <v>1</v>
      </c>
      <c r="D9" s="164" t="s">
        <v>21</v>
      </c>
      <c r="E9" s="165"/>
      <c r="F9" s="17"/>
      <c r="G9" s="18"/>
      <c r="H9" s="27"/>
      <c r="I9" s="20"/>
      <c r="J9" s="17"/>
      <c r="K9" s="17"/>
      <c r="L9" s="23"/>
      <c r="M9" s="162" t="s">
        <v>110</v>
      </c>
      <c r="N9" s="149"/>
      <c r="O9" s="162" t="s">
        <v>109</v>
      </c>
      <c r="P9" s="149"/>
      <c r="Q9" s="162" t="s">
        <v>110</v>
      </c>
      <c r="R9" s="149"/>
      <c r="S9" s="162" t="s">
        <v>109</v>
      </c>
      <c r="T9" s="149"/>
      <c r="U9" s="162" t="s">
        <v>109</v>
      </c>
      <c r="V9" s="149"/>
      <c r="W9" s="162" t="s">
        <v>110</v>
      </c>
      <c r="X9" s="149"/>
      <c r="Y9" s="162" t="s">
        <v>110</v>
      </c>
      <c r="Z9" s="149"/>
      <c r="AA9" s="162" t="s">
        <v>110</v>
      </c>
      <c r="AB9" s="149"/>
      <c r="AC9" s="162" t="s">
        <v>110</v>
      </c>
      <c r="AD9" s="149"/>
      <c r="AE9" s="162" t="s">
        <v>111</v>
      </c>
      <c r="AF9" s="149"/>
      <c r="AG9" s="162" t="s">
        <v>110</v>
      </c>
      <c r="AH9" s="149"/>
      <c r="AI9" s="162" t="s">
        <v>168</v>
      </c>
      <c r="AJ9" s="149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ht="14.1" customHeight="1">
      <c r="A10" s="1"/>
      <c r="B10" s="16">
        <v>11</v>
      </c>
      <c r="C10" s="16"/>
      <c r="D10" s="166" t="s">
        <v>22</v>
      </c>
      <c r="E10" s="167"/>
      <c r="F10" s="28"/>
      <c r="G10" s="29"/>
      <c r="H10" s="168">
        <f>MAX(M10:AJ10)</f>
        <v>28.1</v>
      </c>
      <c r="I10" s="169"/>
      <c r="J10" s="30">
        <f>MIN(M10:AJ10)</f>
        <v>5.8</v>
      </c>
      <c r="K10" s="30">
        <f>IFERROR(AVERAGE(M10:AJ10),0)</f>
        <v>17.8</v>
      </c>
      <c r="L10" s="111"/>
      <c r="M10" s="159">
        <v>15.1</v>
      </c>
      <c r="N10" s="160"/>
      <c r="O10" s="159">
        <v>17.100000000000001</v>
      </c>
      <c r="P10" s="160"/>
      <c r="Q10" s="159">
        <v>21.4</v>
      </c>
      <c r="R10" s="160"/>
      <c r="S10" s="159">
        <v>25.3</v>
      </c>
      <c r="T10" s="160"/>
      <c r="U10" s="159">
        <v>28.1</v>
      </c>
      <c r="V10" s="160"/>
      <c r="W10" s="159">
        <v>26.8</v>
      </c>
      <c r="X10" s="160"/>
      <c r="Y10" s="159">
        <v>21.5</v>
      </c>
      <c r="Z10" s="160"/>
      <c r="AA10" s="159">
        <v>18.899999999999999</v>
      </c>
      <c r="AB10" s="160"/>
      <c r="AC10" s="159">
        <v>15.6</v>
      </c>
      <c r="AD10" s="160"/>
      <c r="AE10" s="159">
        <v>9.6</v>
      </c>
      <c r="AF10" s="160"/>
      <c r="AG10" s="159">
        <v>5.8</v>
      </c>
      <c r="AH10" s="160"/>
      <c r="AI10" s="159">
        <v>8.4</v>
      </c>
      <c r="AJ10" s="160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ht="14.1" customHeight="1">
      <c r="A11" s="1"/>
      <c r="B11" s="16">
        <v>200001</v>
      </c>
      <c r="C11" s="16"/>
      <c r="D11" s="157" t="s">
        <v>23</v>
      </c>
      <c r="E11" s="158"/>
      <c r="F11" s="31" t="s">
        <v>24</v>
      </c>
      <c r="G11" s="32" t="s">
        <v>25</v>
      </c>
      <c r="H11" s="33">
        <f>MAX(M11,O11,Q11,S11,U11,W11,Y11,AA11,AC11,AE11,AG11,AI11,AK11,AM11,AO11,AQ11,AS11,AU11,AW11,AY11,BA11,BC11,BE11,BG11)</f>
        <v>0</v>
      </c>
      <c r="I11" s="34"/>
      <c r="J11" s="35">
        <f>MIN(M11,O11,Q11,S11,U11,W11,Y11,AA11,AC11,AE11,AG11,AI11,AK11,AM11,AO11,AQ11,AS11,AU11,AW11,AY11,BA11,BC11,BE11,BG11)</f>
        <v>0</v>
      </c>
      <c r="K11" s="140">
        <f>IFERROR(AVERAGE(M11,O11,Q11,S11,U11,W11,Y11,AA11,AC11,AE11,AG11,AI11,AK11,AM11,AO11,AQ11,AS11,AU11,AW11,AY11,BA11,BC11,BE11,BG11),0)</f>
        <v>0</v>
      </c>
      <c r="L11" s="35">
        <f>COUNT(M11,O11,Q11,S11,U11,W11,Y11,AA11,AC11,AE11,AG11,AI11,AK11,AM11,AO11,AQ11,AS11,AU11,AW11,AY11,BA11,BC11,BE11,BG11)</f>
        <v>12</v>
      </c>
      <c r="M11" s="33">
        <v>0</v>
      </c>
      <c r="N11" s="34"/>
      <c r="O11" s="33">
        <v>0</v>
      </c>
      <c r="P11" s="34"/>
      <c r="Q11" s="33">
        <v>0</v>
      </c>
      <c r="R11" s="34"/>
      <c r="S11" s="33">
        <v>0</v>
      </c>
      <c r="T11" s="34"/>
      <c r="U11" s="33">
        <v>0</v>
      </c>
      <c r="V11" s="34"/>
      <c r="W11" s="33">
        <v>0</v>
      </c>
      <c r="X11" s="34"/>
      <c r="Y11" s="33">
        <v>0</v>
      </c>
      <c r="Z11" s="34"/>
      <c r="AA11" s="33">
        <v>0</v>
      </c>
      <c r="AB11" s="34"/>
      <c r="AC11" s="33">
        <v>0</v>
      </c>
      <c r="AD11" s="34"/>
      <c r="AE11" s="33">
        <v>0</v>
      </c>
      <c r="AF11" s="34"/>
      <c r="AG11" s="33">
        <v>0</v>
      </c>
      <c r="AH11" s="34"/>
      <c r="AI11" s="33">
        <v>0</v>
      </c>
      <c r="AJ11" s="34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ht="14.1" customHeight="1">
      <c r="A12" s="36"/>
      <c r="B12" s="16">
        <v>200002</v>
      </c>
      <c r="C12" s="16"/>
      <c r="D12" s="148" t="s">
        <v>26</v>
      </c>
      <c r="E12" s="149"/>
      <c r="F12" s="154" t="s">
        <v>27</v>
      </c>
      <c r="G12" s="155"/>
      <c r="H12" s="37">
        <f t="shared" ref="H12:H61" si="0">MAX(M12,O12,Q12,S12,U12,W12,Y12,AA12,AC12,AE12,AG12,AI12,AK12,AM12,AO12,AQ12,AS12,AU12,AW12,AY12,BA12,BC12,BE12,BG12)</f>
        <v>0</v>
      </c>
      <c r="I12" s="34"/>
      <c r="J12" s="38">
        <f t="shared" ref="J12:J61" si="1">MIN(M12,O12,Q12,S12,U12,W12,Y12,AA12,AC12,AE12,AG12,AI12)</f>
        <v>0</v>
      </c>
      <c r="K12" s="37" t="s">
        <v>28</v>
      </c>
      <c r="L12" s="39">
        <f t="shared" ref="L12:L61" si="2">COUNT(M12,O12,Q12,S12,U12,W12,Y12,AA12,AC12,AE12,AG12,AI12,AK12,AM12,AO12,AQ12,AS12,AU12,AW12,AY12,BA12,BC12,BE12,BG12)</f>
        <v>12</v>
      </c>
      <c r="M12" s="37">
        <v>0</v>
      </c>
      <c r="N12" s="34"/>
      <c r="O12" s="37">
        <v>0</v>
      </c>
      <c r="P12" s="34"/>
      <c r="Q12" s="37">
        <v>0</v>
      </c>
      <c r="R12" s="34"/>
      <c r="S12" s="37">
        <v>0</v>
      </c>
      <c r="T12" s="34"/>
      <c r="U12" s="37">
        <v>0</v>
      </c>
      <c r="V12" s="34"/>
      <c r="W12" s="37">
        <v>0</v>
      </c>
      <c r="X12" s="34"/>
      <c r="Y12" s="37">
        <v>0</v>
      </c>
      <c r="Z12" s="34"/>
      <c r="AA12" s="37">
        <v>0</v>
      </c>
      <c r="AB12" s="34"/>
      <c r="AC12" s="37">
        <v>0</v>
      </c>
      <c r="AD12" s="34"/>
      <c r="AE12" s="37">
        <v>0</v>
      </c>
      <c r="AF12" s="34"/>
      <c r="AG12" s="37">
        <v>0</v>
      </c>
      <c r="AH12" s="34"/>
      <c r="AI12" s="37">
        <v>0</v>
      </c>
      <c r="AJ12" s="34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ht="14.1" customHeight="1">
      <c r="A13" s="36"/>
      <c r="B13" s="16">
        <v>200003</v>
      </c>
      <c r="C13" s="16"/>
      <c r="D13" s="148" t="s">
        <v>29</v>
      </c>
      <c r="E13" s="149"/>
      <c r="F13" s="40">
        <v>3.0000000000000001E-3</v>
      </c>
      <c r="G13" s="18" t="s">
        <v>30</v>
      </c>
      <c r="H13" s="41">
        <f t="shared" si="0"/>
        <v>0</v>
      </c>
      <c r="I13" s="34" t="str">
        <f>IF($F13*($H$7/100)&lt;H13,$I$7,IF($F13*($H$8/100)&lt;H13,$I$8,""))</f>
        <v/>
      </c>
      <c r="J13" s="42">
        <f t="shared" si="1"/>
        <v>0</v>
      </c>
      <c r="K13" s="43">
        <f t="shared" ref="K13:K61" si="3">IFERROR(AVERAGE(M13,O13,Q13,S13,U13,W13,Y13,AA13,AC13,AE13,AG13,AI13,AK13,AM13,AO13,AQ13,AS13,AU13,AW13,AY13,BA13,BC13,BE13,BG13),0)</f>
        <v>0</v>
      </c>
      <c r="L13" s="39">
        <f t="shared" si="2"/>
        <v>1</v>
      </c>
      <c r="M13" s="41" t="s">
        <v>49</v>
      </c>
      <c r="N13" s="34" t="str">
        <f>IF(M13="","",IF($F13*($H$7/100)&lt;M13,$I$7,IF($F13*($H$8/100)&lt;M13,$I$8,"")))</f>
        <v/>
      </c>
      <c r="O13" s="41" t="s">
        <v>49</v>
      </c>
      <c r="P13" s="34" t="str">
        <f>IF(O13="","",IF($F13*($H$7/100)&lt;O13,$I$7,IF($F13*($H$8/100)&lt;O13,$I$8,"")))</f>
        <v/>
      </c>
      <c r="Q13" s="41" t="s">
        <v>49</v>
      </c>
      <c r="R13" s="34" t="str">
        <f>IF(Q13="","",IF($F13*($H$7/100)&lt;Q13,$I$7,IF($F13*($H$8/100)&lt;Q13,$I$8,"")))</f>
        <v/>
      </c>
      <c r="S13" s="41" t="s">
        <v>49</v>
      </c>
      <c r="T13" s="34" t="str">
        <f>IF(S13="","",IF($F13*($H$7/100)&lt;S13,$I$7,IF($F13*($H$8/100)&lt;S13,$I$8,"")))</f>
        <v/>
      </c>
      <c r="U13" s="41">
        <v>0</v>
      </c>
      <c r="V13" s="34" t="str">
        <f>IF(U13="","",IF($F13*($H$7/100)&lt;U13,$I$7,IF($F13*($H$8/100)&lt;U13,$I$8,"")))</f>
        <v/>
      </c>
      <c r="W13" s="41" t="s">
        <v>49</v>
      </c>
      <c r="X13" s="34" t="str">
        <f>IF(W13="","",IF($F13*($H$7/100)&lt;W13,$I$7,IF($F13*($H$8/100)&lt;W13,$I$8,"")))</f>
        <v/>
      </c>
      <c r="Y13" s="41" t="s">
        <v>49</v>
      </c>
      <c r="Z13" s="34" t="str">
        <f t="shared" ref="Z13:Z19" si="4">IF(Y13="","",IF($F13*($H$7/100)&lt;Y13,$I$7,IF($F13*($H$8/100)&lt;Y13,$I$8,"")))</f>
        <v/>
      </c>
      <c r="AA13" s="41" t="s">
        <v>49</v>
      </c>
      <c r="AB13" s="34" t="str">
        <f t="shared" ref="AB13:AB19" si="5">IF(AA13="","",IF($F13*($H$7/100)&lt;AA13,$I$7,IF($F13*($H$8/100)&lt;AA13,$I$8,"")))</f>
        <v/>
      </c>
      <c r="AC13" s="41" t="s">
        <v>49</v>
      </c>
      <c r="AD13" s="34" t="str">
        <f t="shared" ref="AD13:AD19" si="6">IF(AC13="","",IF($F13*($H$7/100)&lt;AC13,$I$7,IF($F13*($H$8/100)&lt;AC13,$I$8,"")))</f>
        <v/>
      </c>
      <c r="AE13" s="41" t="s">
        <v>49</v>
      </c>
      <c r="AF13" s="34" t="str">
        <f t="shared" ref="AF13:AF19" si="7">IF(AE13="","",IF($F13*($H$7/100)&lt;AE13,$I$7,IF($F13*($H$8/100)&lt;AE13,$I$8,"")))</f>
        <v/>
      </c>
      <c r="AG13" s="41" t="s">
        <v>49</v>
      </c>
      <c r="AH13" s="34" t="str">
        <f t="shared" ref="AH13:AH19" si="8">IF(AG13="","",IF($F13*($H$7/100)&lt;AG13,$I$7,IF($F13*($H$8/100)&lt;AG13,$I$8,"")))</f>
        <v/>
      </c>
      <c r="AI13" s="41" t="s">
        <v>49</v>
      </c>
      <c r="AJ13" s="34" t="str">
        <f t="shared" ref="AJ13:AJ19" si="9">IF(AI13="","",IF($F13*($H$7/100)&lt;AI13,$I$7,IF($F13*($H$8/100)&lt;AI13,$I$8,"")))</f>
        <v/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ht="14.1" customHeight="1">
      <c r="A14" s="36"/>
      <c r="B14" s="16">
        <v>200004</v>
      </c>
      <c r="C14" s="16"/>
      <c r="D14" s="148" t="s">
        <v>31</v>
      </c>
      <c r="E14" s="149"/>
      <c r="F14" s="44">
        <v>5.0000000000000001E-4</v>
      </c>
      <c r="G14" s="18" t="s">
        <v>30</v>
      </c>
      <c r="H14" s="45">
        <f t="shared" si="0"/>
        <v>0</v>
      </c>
      <c r="I14" s="34" t="str">
        <f t="shared" ref="I14:I30" si="10">IF($F14*($H$7/100)&lt;H14,$I$7,IF($F14*($H$8/100)&lt;H14,$I$8,""))</f>
        <v/>
      </c>
      <c r="J14" s="46">
        <f t="shared" si="1"/>
        <v>0</v>
      </c>
      <c r="K14" s="47">
        <f t="shared" si="3"/>
        <v>0</v>
      </c>
      <c r="L14" s="39">
        <f t="shared" si="2"/>
        <v>1</v>
      </c>
      <c r="M14" s="45" t="s">
        <v>49</v>
      </c>
      <c r="N14" s="34" t="str">
        <f>IF(M14="","",IF($F14*($H$7/100)&lt;M14,$I$7,IF($F14*($H$8/100)&lt;M14,$I$8,"")))</f>
        <v/>
      </c>
      <c r="O14" s="45" t="s">
        <v>49</v>
      </c>
      <c r="P14" s="34" t="str">
        <f>IF(O14="","",IF($F14*($H$7/100)&lt;O14,$I$7,IF($F14*($H$8/100)&lt;O14,$I$8,"")))</f>
        <v/>
      </c>
      <c r="Q14" s="45" t="s">
        <v>49</v>
      </c>
      <c r="R14" s="34" t="str">
        <f>IF(Q14="","",IF($F14*($H$7/100)&lt;Q14,$I$7,IF($F14*($H$8/100)&lt;Q14,$I$8,"")))</f>
        <v/>
      </c>
      <c r="S14" s="45" t="s">
        <v>49</v>
      </c>
      <c r="T14" s="34" t="str">
        <f>IF(S14="","",IF($F14*($H$7/100)&lt;S14,$I$7,IF($F14*($H$8/100)&lt;S14,$I$8,"")))</f>
        <v/>
      </c>
      <c r="U14" s="45">
        <v>0</v>
      </c>
      <c r="V14" s="34" t="str">
        <f>IF(U14="","",IF($F14*($H$7/100)&lt;U14,$I$7,IF($F14*($H$8/100)&lt;U14,$I$8,"")))</f>
        <v/>
      </c>
      <c r="W14" s="45" t="s">
        <v>49</v>
      </c>
      <c r="X14" s="34" t="str">
        <f>IF(W14="","",IF($F14*($H$7/100)&lt;W14,$I$7,IF($F14*($H$8/100)&lt;W14,$I$8,"")))</f>
        <v/>
      </c>
      <c r="Y14" s="45" t="s">
        <v>49</v>
      </c>
      <c r="Z14" s="34" t="str">
        <f t="shared" si="4"/>
        <v/>
      </c>
      <c r="AA14" s="45" t="s">
        <v>49</v>
      </c>
      <c r="AB14" s="34" t="str">
        <f t="shared" si="5"/>
        <v/>
      </c>
      <c r="AC14" s="45" t="s">
        <v>49</v>
      </c>
      <c r="AD14" s="34" t="str">
        <f t="shared" si="6"/>
        <v/>
      </c>
      <c r="AE14" s="45" t="s">
        <v>49</v>
      </c>
      <c r="AF14" s="34" t="str">
        <f t="shared" si="7"/>
        <v/>
      </c>
      <c r="AG14" s="45" t="s">
        <v>49</v>
      </c>
      <c r="AH14" s="34" t="str">
        <f t="shared" si="8"/>
        <v/>
      </c>
      <c r="AI14" s="45" t="s">
        <v>49</v>
      </c>
      <c r="AJ14" s="34" t="str">
        <f t="shared" si="9"/>
        <v/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ht="14.1" customHeight="1">
      <c r="A15" s="36"/>
      <c r="B15" s="16">
        <v>200005</v>
      </c>
      <c r="C15" s="16"/>
      <c r="D15" s="148" t="s">
        <v>32</v>
      </c>
      <c r="E15" s="149"/>
      <c r="F15" s="48">
        <v>0.01</v>
      </c>
      <c r="G15" s="18" t="s">
        <v>30</v>
      </c>
      <c r="H15" s="49">
        <f t="shared" si="0"/>
        <v>0</v>
      </c>
      <c r="I15" s="34" t="str">
        <f t="shared" si="10"/>
        <v/>
      </c>
      <c r="J15" s="50">
        <f t="shared" si="1"/>
        <v>0</v>
      </c>
      <c r="K15" s="51">
        <f t="shared" si="3"/>
        <v>0</v>
      </c>
      <c r="L15" s="39">
        <f t="shared" si="2"/>
        <v>1</v>
      </c>
      <c r="M15" s="49" t="s">
        <v>49</v>
      </c>
      <c r="N15" s="34" t="str">
        <f t="shared" ref="N15:X30" si="11">IF(M15="","",IF($F15*($H$7/100)&lt;M15,$I$7,IF($F15*($H$8/100)&lt;M15,$I$8,"")))</f>
        <v/>
      </c>
      <c r="O15" s="49" t="s">
        <v>49</v>
      </c>
      <c r="P15" s="34" t="str">
        <f t="shared" si="11"/>
        <v/>
      </c>
      <c r="Q15" s="49" t="s">
        <v>49</v>
      </c>
      <c r="R15" s="34" t="str">
        <f t="shared" si="11"/>
        <v/>
      </c>
      <c r="S15" s="49" t="s">
        <v>49</v>
      </c>
      <c r="T15" s="34" t="str">
        <f t="shared" si="11"/>
        <v/>
      </c>
      <c r="U15" s="49">
        <v>0</v>
      </c>
      <c r="V15" s="34" t="str">
        <f t="shared" si="11"/>
        <v/>
      </c>
      <c r="W15" s="49" t="s">
        <v>49</v>
      </c>
      <c r="X15" s="34" t="str">
        <f t="shared" si="11"/>
        <v/>
      </c>
      <c r="Y15" s="49" t="s">
        <v>49</v>
      </c>
      <c r="Z15" s="34" t="str">
        <f t="shared" si="4"/>
        <v/>
      </c>
      <c r="AA15" s="49" t="s">
        <v>49</v>
      </c>
      <c r="AB15" s="34" t="str">
        <f t="shared" si="5"/>
        <v/>
      </c>
      <c r="AC15" s="49" t="s">
        <v>49</v>
      </c>
      <c r="AD15" s="34" t="str">
        <f t="shared" si="6"/>
        <v/>
      </c>
      <c r="AE15" s="49" t="s">
        <v>49</v>
      </c>
      <c r="AF15" s="34" t="str">
        <f t="shared" si="7"/>
        <v/>
      </c>
      <c r="AG15" s="49" t="s">
        <v>49</v>
      </c>
      <c r="AH15" s="34" t="str">
        <f t="shared" si="8"/>
        <v/>
      </c>
      <c r="AI15" s="49" t="s">
        <v>49</v>
      </c>
      <c r="AJ15" s="34" t="str">
        <f t="shared" si="9"/>
        <v/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ht="14.1" customHeight="1">
      <c r="A16" s="36"/>
      <c r="B16" s="16">
        <v>200006</v>
      </c>
      <c r="C16" s="16"/>
      <c r="D16" s="148" t="s">
        <v>33</v>
      </c>
      <c r="E16" s="149"/>
      <c r="F16" s="48">
        <v>0.01</v>
      </c>
      <c r="G16" s="18" t="s">
        <v>30</v>
      </c>
      <c r="H16" s="49">
        <f t="shared" si="0"/>
        <v>0</v>
      </c>
      <c r="I16" s="34" t="str">
        <f t="shared" si="10"/>
        <v/>
      </c>
      <c r="J16" s="50">
        <f t="shared" si="1"/>
        <v>0</v>
      </c>
      <c r="K16" s="51">
        <f t="shared" si="3"/>
        <v>0</v>
      </c>
      <c r="L16" s="39">
        <f t="shared" si="2"/>
        <v>1</v>
      </c>
      <c r="M16" s="49" t="s">
        <v>49</v>
      </c>
      <c r="N16" s="34" t="str">
        <f t="shared" si="11"/>
        <v/>
      </c>
      <c r="O16" s="49" t="s">
        <v>49</v>
      </c>
      <c r="P16" s="34" t="str">
        <f t="shared" si="11"/>
        <v/>
      </c>
      <c r="Q16" s="49" t="s">
        <v>49</v>
      </c>
      <c r="R16" s="34" t="str">
        <f t="shared" si="11"/>
        <v/>
      </c>
      <c r="S16" s="49" t="s">
        <v>49</v>
      </c>
      <c r="T16" s="34" t="str">
        <f t="shared" si="11"/>
        <v/>
      </c>
      <c r="U16" s="49">
        <v>0</v>
      </c>
      <c r="V16" s="34" t="str">
        <f t="shared" si="11"/>
        <v/>
      </c>
      <c r="W16" s="49" t="s">
        <v>49</v>
      </c>
      <c r="X16" s="34" t="str">
        <f t="shared" si="11"/>
        <v/>
      </c>
      <c r="Y16" s="49" t="s">
        <v>49</v>
      </c>
      <c r="Z16" s="34" t="str">
        <f t="shared" si="4"/>
        <v/>
      </c>
      <c r="AA16" s="49" t="s">
        <v>49</v>
      </c>
      <c r="AB16" s="34" t="str">
        <f t="shared" si="5"/>
        <v/>
      </c>
      <c r="AC16" s="49" t="s">
        <v>49</v>
      </c>
      <c r="AD16" s="34" t="str">
        <f t="shared" si="6"/>
        <v/>
      </c>
      <c r="AE16" s="49" t="s">
        <v>49</v>
      </c>
      <c r="AF16" s="34" t="str">
        <f t="shared" si="7"/>
        <v/>
      </c>
      <c r="AG16" s="49" t="s">
        <v>49</v>
      </c>
      <c r="AH16" s="34" t="str">
        <f t="shared" si="8"/>
        <v/>
      </c>
      <c r="AI16" s="49" t="s">
        <v>49</v>
      </c>
      <c r="AJ16" s="34" t="str">
        <f t="shared" si="9"/>
        <v/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ht="14.1" customHeight="1">
      <c r="A17" s="36"/>
      <c r="B17" s="16">
        <v>200007</v>
      </c>
      <c r="C17" s="16"/>
      <c r="D17" s="148" t="s">
        <v>34</v>
      </c>
      <c r="E17" s="149"/>
      <c r="F17" s="48">
        <v>0.01</v>
      </c>
      <c r="G17" s="18" t="s">
        <v>30</v>
      </c>
      <c r="H17" s="49">
        <f t="shared" si="0"/>
        <v>0</v>
      </c>
      <c r="I17" s="34" t="str">
        <f t="shared" si="10"/>
        <v/>
      </c>
      <c r="J17" s="50">
        <f t="shared" si="1"/>
        <v>0</v>
      </c>
      <c r="K17" s="51">
        <f t="shared" si="3"/>
        <v>0</v>
      </c>
      <c r="L17" s="39">
        <f t="shared" si="2"/>
        <v>1</v>
      </c>
      <c r="M17" s="49" t="s">
        <v>49</v>
      </c>
      <c r="N17" s="34" t="str">
        <f t="shared" si="11"/>
        <v/>
      </c>
      <c r="O17" s="49" t="s">
        <v>49</v>
      </c>
      <c r="P17" s="34" t="str">
        <f t="shared" si="11"/>
        <v/>
      </c>
      <c r="Q17" s="49" t="s">
        <v>49</v>
      </c>
      <c r="R17" s="34" t="str">
        <f t="shared" si="11"/>
        <v/>
      </c>
      <c r="S17" s="49" t="s">
        <v>49</v>
      </c>
      <c r="T17" s="34" t="str">
        <f t="shared" si="11"/>
        <v/>
      </c>
      <c r="U17" s="49">
        <v>0</v>
      </c>
      <c r="V17" s="34" t="str">
        <f t="shared" si="11"/>
        <v/>
      </c>
      <c r="W17" s="49" t="s">
        <v>49</v>
      </c>
      <c r="X17" s="34" t="str">
        <f t="shared" si="11"/>
        <v/>
      </c>
      <c r="Y17" s="49" t="s">
        <v>49</v>
      </c>
      <c r="Z17" s="34" t="str">
        <f t="shared" si="4"/>
        <v/>
      </c>
      <c r="AA17" s="49" t="s">
        <v>49</v>
      </c>
      <c r="AB17" s="34" t="str">
        <f t="shared" si="5"/>
        <v/>
      </c>
      <c r="AC17" s="49" t="s">
        <v>49</v>
      </c>
      <c r="AD17" s="34" t="str">
        <f t="shared" si="6"/>
        <v/>
      </c>
      <c r="AE17" s="49" t="s">
        <v>49</v>
      </c>
      <c r="AF17" s="34" t="str">
        <f t="shared" si="7"/>
        <v/>
      </c>
      <c r="AG17" s="49" t="s">
        <v>49</v>
      </c>
      <c r="AH17" s="34" t="str">
        <f t="shared" si="8"/>
        <v/>
      </c>
      <c r="AI17" s="49" t="s">
        <v>49</v>
      </c>
      <c r="AJ17" s="34" t="str">
        <f t="shared" si="9"/>
        <v/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ht="14.1" customHeight="1">
      <c r="A18" s="36"/>
      <c r="B18" s="16">
        <v>200008</v>
      </c>
      <c r="C18" s="16"/>
      <c r="D18" s="148" t="s">
        <v>35</v>
      </c>
      <c r="E18" s="149"/>
      <c r="F18" s="48">
        <v>0.02</v>
      </c>
      <c r="G18" s="18" t="s">
        <v>30</v>
      </c>
      <c r="H18" s="52">
        <f t="shared" si="0"/>
        <v>0</v>
      </c>
      <c r="I18" s="34" t="str">
        <f t="shared" si="10"/>
        <v/>
      </c>
      <c r="J18" s="53">
        <f t="shared" si="1"/>
        <v>0</v>
      </c>
      <c r="K18" s="54">
        <f t="shared" si="3"/>
        <v>0</v>
      </c>
      <c r="L18" s="39">
        <f t="shared" si="2"/>
        <v>4</v>
      </c>
      <c r="M18" s="52" t="s">
        <v>49</v>
      </c>
      <c r="N18" s="34" t="str">
        <f t="shared" si="11"/>
        <v/>
      </c>
      <c r="O18" s="52">
        <v>0</v>
      </c>
      <c r="P18" s="34" t="str">
        <f t="shared" si="11"/>
        <v/>
      </c>
      <c r="Q18" s="52" t="s">
        <v>49</v>
      </c>
      <c r="R18" s="34" t="str">
        <f t="shared" si="11"/>
        <v/>
      </c>
      <c r="S18" s="52" t="s">
        <v>49</v>
      </c>
      <c r="T18" s="34" t="str">
        <f t="shared" si="11"/>
        <v/>
      </c>
      <c r="U18" s="52">
        <v>0</v>
      </c>
      <c r="V18" s="34" t="str">
        <f t="shared" si="11"/>
        <v/>
      </c>
      <c r="W18" s="52" t="s">
        <v>49</v>
      </c>
      <c r="X18" s="34" t="str">
        <f t="shared" si="11"/>
        <v/>
      </c>
      <c r="Y18" s="52" t="s">
        <v>49</v>
      </c>
      <c r="Z18" s="34" t="str">
        <f t="shared" si="4"/>
        <v/>
      </c>
      <c r="AA18" s="52">
        <v>0</v>
      </c>
      <c r="AB18" s="34" t="str">
        <f t="shared" si="5"/>
        <v/>
      </c>
      <c r="AC18" s="52" t="s">
        <v>49</v>
      </c>
      <c r="AD18" s="34" t="str">
        <f t="shared" si="6"/>
        <v/>
      </c>
      <c r="AE18" s="52" t="s">
        <v>49</v>
      </c>
      <c r="AF18" s="34" t="str">
        <f t="shared" si="7"/>
        <v/>
      </c>
      <c r="AG18" s="52">
        <v>0</v>
      </c>
      <c r="AH18" s="34" t="str">
        <f t="shared" si="8"/>
        <v/>
      </c>
      <c r="AI18" s="52" t="s">
        <v>49</v>
      </c>
      <c r="AJ18" s="34" t="str">
        <f t="shared" si="9"/>
        <v/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ht="14.1" customHeight="1">
      <c r="A19" s="36"/>
      <c r="B19" s="16">
        <v>200060</v>
      </c>
      <c r="C19" s="16"/>
      <c r="D19" s="148" t="s">
        <v>36</v>
      </c>
      <c r="E19" s="149"/>
      <c r="F19" s="48">
        <v>0.04</v>
      </c>
      <c r="G19" s="18" t="s">
        <v>30</v>
      </c>
      <c r="H19" s="55">
        <f t="shared" si="0"/>
        <v>0</v>
      </c>
      <c r="I19" s="34" t="str">
        <f t="shared" si="10"/>
        <v/>
      </c>
      <c r="J19" s="56">
        <f t="shared" si="1"/>
        <v>0</v>
      </c>
      <c r="K19" s="57">
        <f t="shared" si="3"/>
        <v>0</v>
      </c>
      <c r="L19" s="39">
        <f t="shared" si="2"/>
        <v>4</v>
      </c>
      <c r="M19" s="55" t="s">
        <v>49</v>
      </c>
      <c r="N19" s="34" t="str">
        <f t="shared" si="11"/>
        <v/>
      </c>
      <c r="O19" s="55">
        <v>0</v>
      </c>
      <c r="P19" s="34" t="str">
        <f t="shared" si="11"/>
        <v/>
      </c>
      <c r="Q19" s="55" t="s">
        <v>49</v>
      </c>
      <c r="R19" s="34" t="str">
        <f t="shared" si="11"/>
        <v/>
      </c>
      <c r="S19" s="55" t="s">
        <v>49</v>
      </c>
      <c r="T19" s="34" t="str">
        <f t="shared" si="11"/>
        <v/>
      </c>
      <c r="U19" s="55">
        <v>0</v>
      </c>
      <c r="V19" s="34" t="str">
        <f t="shared" si="11"/>
        <v/>
      </c>
      <c r="W19" s="55" t="s">
        <v>49</v>
      </c>
      <c r="X19" s="34" t="str">
        <f t="shared" si="11"/>
        <v/>
      </c>
      <c r="Y19" s="55" t="s">
        <v>49</v>
      </c>
      <c r="Z19" s="34" t="str">
        <f t="shared" si="4"/>
        <v/>
      </c>
      <c r="AA19" s="55">
        <v>0</v>
      </c>
      <c r="AB19" s="34" t="str">
        <f t="shared" si="5"/>
        <v/>
      </c>
      <c r="AC19" s="55" t="s">
        <v>49</v>
      </c>
      <c r="AD19" s="34" t="str">
        <f t="shared" si="6"/>
        <v/>
      </c>
      <c r="AE19" s="55" t="s">
        <v>49</v>
      </c>
      <c r="AF19" s="34" t="str">
        <f t="shared" si="7"/>
        <v/>
      </c>
      <c r="AG19" s="55">
        <v>0</v>
      </c>
      <c r="AH19" s="34" t="str">
        <f t="shared" si="8"/>
        <v/>
      </c>
      <c r="AI19" s="55" t="s">
        <v>49</v>
      </c>
      <c r="AJ19" s="34" t="str">
        <f t="shared" si="9"/>
        <v/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4.1" customHeight="1">
      <c r="A20" s="36"/>
      <c r="B20" s="16">
        <v>200009</v>
      </c>
      <c r="C20" s="16"/>
      <c r="D20" s="152" t="s">
        <v>37</v>
      </c>
      <c r="E20" s="153"/>
      <c r="F20" s="48">
        <v>0.01</v>
      </c>
      <c r="G20" s="18" t="s">
        <v>30</v>
      </c>
      <c r="H20" s="49">
        <f t="shared" si="0"/>
        <v>0</v>
      </c>
      <c r="I20" s="34"/>
      <c r="J20" s="50">
        <f t="shared" si="1"/>
        <v>0</v>
      </c>
      <c r="K20" s="51">
        <f t="shared" si="3"/>
        <v>0</v>
      </c>
      <c r="L20" s="39">
        <f t="shared" si="2"/>
        <v>4</v>
      </c>
      <c r="M20" s="49" t="s">
        <v>49</v>
      </c>
      <c r="N20" s="34"/>
      <c r="O20" s="49">
        <v>0</v>
      </c>
      <c r="P20" s="34"/>
      <c r="Q20" s="49" t="s">
        <v>49</v>
      </c>
      <c r="R20" s="34"/>
      <c r="S20" s="49" t="s">
        <v>49</v>
      </c>
      <c r="T20" s="34"/>
      <c r="U20" s="49">
        <v>0</v>
      </c>
      <c r="V20" s="34"/>
      <c r="W20" s="49" t="s">
        <v>49</v>
      </c>
      <c r="X20" s="34"/>
      <c r="Y20" s="49" t="s">
        <v>49</v>
      </c>
      <c r="Z20" s="34"/>
      <c r="AA20" s="49">
        <v>0</v>
      </c>
      <c r="AB20" s="34"/>
      <c r="AC20" s="49" t="s">
        <v>49</v>
      </c>
      <c r="AD20" s="34"/>
      <c r="AE20" s="49" t="s">
        <v>49</v>
      </c>
      <c r="AF20" s="34"/>
      <c r="AG20" s="49">
        <v>0</v>
      </c>
      <c r="AH20" s="34"/>
      <c r="AI20" s="49" t="s">
        <v>49</v>
      </c>
      <c r="AJ20" s="34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14.1" customHeight="1">
      <c r="A21" s="36"/>
      <c r="B21" s="16">
        <v>200010</v>
      </c>
      <c r="C21" s="16"/>
      <c r="D21" s="148" t="s">
        <v>38</v>
      </c>
      <c r="E21" s="149"/>
      <c r="F21" s="58">
        <v>10</v>
      </c>
      <c r="G21" s="18" t="s">
        <v>30</v>
      </c>
      <c r="H21" s="59">
        <f t="shared" si="0"/>
        <v>2.61</v>
      </c>
      <c r="I21" s="34" t="str">
        <f t="shared" si="10"/>
        <v>▲</v>
      </c>
      <c r="J21" s="60">
        <f t="shared" si="1"/>
        <v>0.34</v>
      </c>
      <c r="K21" s="61">
        <f t="shared" si="3"/>
        <v>0.98750000000000004</v>
      </c>
      <c r="L21" s="39">
        <f t="shared" si="2"/>
        <v>4</v>
      </c>
      <c r="M21" s="59" t="s">
        <v>49</v>
      </c>
      <c r="N21" s="34" t="str">
        <f t="shared" si="11"/>
        <v/>
      </c>
      <c r="O21" s="59">
        <v>0.34</v>
      </c>
      <c r="P21" s="34" t="str">
        <f t="shared" si="11"/>
        <v/>
      </c>
      <c r="Q21" s="59" t="s">
        <v>49</v>
      </c>
      <c r="R21" s="34" t="str">
        <f t="shared" si="11"/>
        <v/>
      </c>
      <c r="S21" s="59" t="s">
        <v>49</v>
      </c>
      <c r="T21" s="34" t="str">
        <f t="shared" si="11"/>
        <v/>
      </c>
      <c r="U21" s="59">
        <v>0.55000000000000004</v>
      </c>
      <c r="V21" s="34" t="str">
        <f t="shared" si="11"/>
        <v/>
      </c>
      <c r="W21" s="59" t="s">
        <v>49</v>
      </c>
      <c r="X21" s="34" t="str">
        <f t="shared" si="11"/>
        <v/>
      </c>
      <c r="Y21" s="59" t="s">
        <v>49</v>
      </c>
      <c r="Z21" s="34" t="str">
        <f t="shared" ref="Z21:Z30" si="12">IF(Y21="","",IF($F21*($H$7/100)&lt;Y21,$I$7,IF($F21*($H$8/100)&lt;Y21,$I$8,"")))</f>
        <v/>
      </c>
      <c r="AA21" s="59">
        <v>0.45</v>
      </c>
      <c r="AB21" s="34" t="str">
        <f t="shared" ref="AB21:AB30" si="13">IF(AA21="","",IF($F21*($H$7/100)&lt;AA21,$I$7,IF($F21*($H$8/100)&lt;AA21,$I$8,"")))</f>
        <v/>
      </c>
      <c r="AC21" s="59" t="s">
        <v>49</v>
      </c>
      <c r="AD21" s="34" t="str">
        <f t="shared" ref="AD21:AD30" si="14">IF(AC21="","",IF($F21*($H$7/100)&lt;AC21,$I$7,IF($F21*($H$8/100)&lt;AC21,$I$8,"")))</f>
        <v/>
      </c>
      <c r="AE21" s="59" t="s">
        <v>49</v>
      </c>
      <c r="AF21" s="34" t="str">
        <f t="shared" ref="AF21:AF30" si="15">IF(AE21="","",IF($F21*($H$7/100)&lt;AE21,$I$7,IF($F21*($H$8/100)&lt;AE21,$I$8,"")))</f>
        <v/>
      </c>
      <c r="AG21" s="59">
        <v>2.61</v>
      </c>
      <c r="AH21" s="34" t="str">
        <f t="shared" ref="AH21:AH30" si="16">IF(AG21="","",IF($F21*($H$7/100)&lt;AG21,$I$7,IF($F21*($H$8/100)&lt;AG21,$I$8,"")))</f>
        <v>▲</v>
      </c>
      <c r="AI21" s="59" t="s">
        <v>49</v>
      </c>
      <c r="AJ21" s="34" t="str">
        <f t="shared" ref="AJ21:AJ30" si="17">IF(AI21="","",IF($F21*($H$7/100)&lt;AI21,$I$7,IF($F21*($H$8/100)&lt;AI21,$I$8,"")))</f>
        <v/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ht="14.1" customHeight="1">
      <c r="A22" s="36"/>
      <c r="B22" s="16">
        <v>200011</v>
      </c>
      <c r="C22" s="16"/>
      <c r="D22" s="148" t="s">
        <v>39</v>
      </c>
      <c r="E22" s="149"/>
      <c r="F22" s="62">
        <v>0.8</v>
      </c>
      <c r="G22" s="18" t="s">
        <v>30</v>
      </c>
      <c r="H22" s="63">
        <f t="shared" si="0"/>
        <v>0</v>
      </c>
      <c r="I22" s="34" t="str">
        <f t="shared" si="10"/>
        <v/>
      </c>
      <c r="J22" s="64">
        <f t="shared" si="1"/>
        <v>0</v>
      </c>
      <c r="K22" s="63">
        <f t="shared" si="3"/>
        <v>0</v>
      </c>
      <c r="L22" s="39">
        <f t="shared" si="2"/>
        <v>1</v>
      </c>
      <c r="M22" s="63" t="s">
        <v>49</v>
      </c>
      <c r="N22" s="34" t="str">
        <f t="shared" si="11"/>
        <v/>
      </c>
      <c r="O22" s="63" t="s">
        <v>49</v>
      </c>
      <c r="P22" s="34" t="str">
        <f t="shared" si="11"/>
        <v/>
      </c>
      <c r="Q22" s="63" t="s">
        <v>49</v>
      </c>
      <c r="R22" s="34" t="str">
        <f t="shared" si="11"/>
        <v/>
      </c>
      <c r="S22" s="63" t="s">
        <v>49</v>
      </c>
      <c r="T22" s="34" t="str">
        <f t="shared" si="11"/>
        <v/>
      </c>
      <c r="U22" s="63">
        <v>0</v>
      </c>
      <c r="V22" s="34" t="str">
        <f t="shared" si="11"/>
        <v/>
      </c>
      <c r="W22" s="63" t="s">
        <v>49</v>
      </c>
      <c r="X22" s="34" t="str">
        <f t="shared" si="11"/>
        <v/>
      </c>
      <c r="Y22" s="63" t="s">
        <v>49</v>
      </c>
      <c r="Z22" s="34" t="str">
        <f t="shared" si="12"/>
        <v/>
      </c>
      <c r="AA22" s="63" t="s">
        <v>49</v>
      </c>
      <c r="AB22" s="34" t="str">
        <f t="shared" si="13"/>
        <v/>
      </c>
      <c r="AC22" s="63" t="s">
        <v>49</v>
      </c>
      <c r="AD22" s="34" t="str">
        <f t="shared" si="14"/>
        <v/>
      </c>
      <c r="AE22" s="63" t="s">
        <v>49</v>
      </c>
      <c r="AF22" s="34" t="str">
        <f t="shared" si="15"/>
        <v/>
      </c>
      <c r="AG22" s="63" t="s">
        <v>49</v>
      </c>
      <c r="AH22" s="34" t="str">
        <f t="shared" si="16"/>
        <v/>
      </c>
      <c r="AI22" s="63" t="s">
        <v>49</v>
      </c>
      <c r="AJ22" s="34" t="str">
        <f t="shared" si="17"/>
        <v/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ht="14.1" customHeight="1">
      <c r="A23" s="36"/>
      <c r="B23" s="16">
        <v>200012</v>
      </c>
      <c r="C23" s="16"/>
      <c r="D23" s="148" t="s">
        <v>40</v>
      </c>
      <c r="E23" s="149"/>
      <c r="F23" s="62">
        <v>1</v>
      </c>
      <c r="G23" s="18" t="s">
        <v>30</v>
      </c>
      <c r="H23" s="59">
        <f t="shared" si="0"/>
        <v>0</v>
      </c>
      <c r="I23" s="34" t="str">
        <f t="shared" si="10"/>
        <v/>
      </c>
      <c r="J23" s="60">
        <f t="shared" si="1"/>
        <v>0</v>
      </c>
      <c r="K23" s="61">
        <f t="shared" si="3"/>
        <v>0</v>
      </c>
      <c r="L23" s="39">
        <f t="shared" si="2"/>
        <v>1</v>
      </c>
      <c r="M23" s="59" t="s">
        <v>49</v>
      </c>
      <c r="N23" s="34" t="str">
        <f t="shared" si="11"/>
        <v/>
      </c>
      <c r="O23" s="59" t="s">
        <v>49</v>
      </c>
      <c r="P23" s="34" t="str">
        <f t="shared" si="11"/>
        <v/>
      </c>
      <c r="Q23" s="59" t="s">
        <v>49</v>
      </c>
      <c r="R23" s="34" t="str">
        <f t="shared" si="11"/>
        <v/>
      </c>
      <c r="S23" s="59" t="s">
        <v>49</v>
      </c>
      <c r="T23" s="34" t="str">
        <f t="shared" si="11"/>
        <v/>
      </c>
      <c r="U23" s="59">
        <v>0</v>
      </c>
      <c r="V23" s="34" t="str">
        <f t="shared" si="11"/>
        <v/>
      </c>
      <c r="W23" s="59" t="s">
        <v>49</v>
      </c>
      <c r="X23" s="34" t="str">
        <f t="shared" si="11"/>
        <v/>
      </c>
      <c r="Y23" s="59" t="s">
        <v>49</v>
      </c>
      <c r="Z23" s="34" t="str">
        <f t="shared" si="12"/>
        <v/>
      </c>
      <c r="AA23" s="59" t="s">
        <v>49</v>
      </c>
      <c r="AB23" s="34" t="str">
        <f t="shared" si="13"/>
        <v/>
      </c>
      <c r="AC23" s="59" t="s">
        <v>49</v>
      </c>
      <c r="AD23" s="34" t="str">
        <f t="shared" si="14"/>
        <v/>
      </c>
      <c r="AE23" s="59" t="s">
        <v>49</v>
      </c>
      <c r="AF23" s="34" t="str">
        <f t="shared" si="15"/>
        <v/>
      </c>
      <c r="AG23" s="59" t="s">
        <v>49</v>
      </c>
      <c r="AH23" s="34" t="str">
        <f t="shared" si="16"/>
        <v/>
      </c>
      <c r="AI23" s="59" t="s">
        <v>49</v>
      </c>
      <c r="AJ23" s="34" t="str">
        <f t="shared" si="17"/>
        <v/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ht="14.1" customHeight="1">
      <c r="A24" s="36"/>
      <c r="B24" s="16">
        <v>200013</v>
      </c>
      <c r="C24" s="16"/>
      <c r="D24" s="148" t="s">
        <v>41</v>
      </c>
      <c r="E24" s="149"/>
      <c r="F24" s="40">
        <v>2E-3</v>
      </c>
      <c r="G24" s="18" t="s">
        <v>30</v>
      </c>
      <c r="H24" s="65">
        <f t="shared" si="0"/>
        <v>0</v>
      </c>
      <c r="I24" s="34" t="str">
        <f t="shared" si="10"/>
        <v/>
      </c>
      <c r="J24" s="66">
        <f t="shared" si="1"/>
        <v>0</v>
      </c>
      <c r="K24" s="67">
        <f t="shared" si="3"/>
        <v>0</v>
      </c>
      <c r="L24" s="39">
        <f t="shared" si="2"/>
        <v>1</v>
      </c>
      <c r="M24" s="65" t="s">
        <v>49</v>
      </c>
      <c r="N24" s="34" t="str">
        <f t="shared" si="11"/>
        <v/>
      </c>
      <c r="O24" s="65" t="s">
        <v>49</v>
      </c>
      <c r="P24" s="34" t="str">
        <f t="shared" si="11"/>
        <v/>
      </c>
      <c r="Q24" s="65" t="s">
        <v>49</v>
      </c>
      <c r="R24" s="34" t="str">
        <f t="shared" si="11"/>
        <v/>
      </c>
      <c r="S24" s="65" t="s">
        <v>49</v>
      </c>
      <c r="T24" s="34" t="str">
        <f t="shared" si="11"/>
        <v/>
      </c>
      <c r="U24" s="65">
        <v>0</v>
      </c>
      <c r="V24" s="34" t="str">
        <f t="shared" si="11"/>
        <v/>
      </c>
      <c r="W24" s="65" t="s">
        <v>49</v>
      </c>
      <c r="X24" s="34" t="str">
        <f t="shared" si="11"/>
        <v/>
      </c>
      <c r="Y24" s="65" t="s">
        <v>49</v>
      </c>
      <c r="Z24" s="34" t="str">
        <f t="shared" si="12"/>
        <v/>
      </c>
      <c r="AA24" s="65" t="s">
        <v>49</v>
      </c>
      <c r="AB24" s="34" t="str">
        <f t="shared" si="13"/>
        <v/>
      </c>
      <c r="AC24" s="65" t="s">
        <v>49</v>
      </c>
      <c r="AD24" s="34" t="str">
        <f t="shared" si="14"/>
        <v/>
      </c>
      <c r="AE24" s="65" t="s">
        <v>49</v>
      </c>
      <c r="AF24" s="34" t="str">
        <f t="shared" si="15"/>
        <v/>
      </c>
      <c r="AG24" s="65" t="s">
        <v>49</v>
      </c>
      <c r="AH24" s="34" t="str">
        <f t="shared" si="16"/>
        <v/>
      </c>
      <c r="AI24" s="65" t="s">
        <v>49</v>
      </c>
      <c r="AJ24" s="34" t="str">
        <f t="shared" si="17"/>
        <v/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ht="14.1" customHeight="1">
      <c r="A25" s="36"/>
      <c r="B25" s="16">
        <v>200014</v>
      </c>
      <c r="C25" s="16"/>
      <c r="D25" s="148" t="s">
        <v>42</v>
      </c>
      <c r="E25" s="149"/>
      <c r="F25" s="48">
        <v>0.05</v>
      </c>
      <c r="G25" s="18" t="s">
        <v>30</v>
      </c>
      <c r="H25" s="68">
        <f t="shared" si="0"/>
        <v>0</v>
      </c>
      <c r="I25" s="34" t="str">
        <f t="shared" si="10"/>
        <v/>
      </c>
      <c r="J25" s="69">
        <f t="shared" si="1"/>
        <v>0</v>
      </c>
      <c r="K25" s="70">
        <f t="shared" si="3"/>
        <v>0</v>
      </c>
      <c r="L25" s="39">
        <f t="shared" si="2"/>
        <v>1</v>
      </c>
      <c r="M25" s="68" t="s">
        <v>49</v>
      </c>
      <c r="N25" s="34" t="str">
        <f t="shared" si="11"/>
        <v/>
      </c>
      <c r="O25" s="68" t="s">
        <v>49</v>
      </c>
      <c r="P25" s="34" t="str">
        <f t="shared" si="11"/>
        <v/>
      </c>
      <c r="Q25" s="68" t="s">
        <v>49</v>
      </c>
      <c r="R25" s="34" t="str">
        <f t="shared" si="11"/>
        <v/>
      </c>
      <c r="S25" s="68" t="s">
        <v>49</v>
      </c>
      <c r="T25" s="34" t="str">
        <f t="shared" si="11"/>
        <v/>
      </c>
      <c r="U25" s="68">
        <v>0</v>
      </c>
      <c r="V25" s="34" t="str">
        <f t="shared" si="11"/>
        <v/>
      </c>
      <c r="W25" s="68" t="s">
        <v>49</v>
      </c>
      <c r="X25" s="34" t="str">
        <f t="shared" si="11"/>
        <v/>
      </c>
      <c r="Y25" s="68" t="s">
        <v>49</v>
      </c>
      <c r="Z25" s="34" t="str">
        <f t="shared" si="12"/>
        <v/>
      </c>
      <c r="AA25" s="68" t="s">
        <v>49</v>
      </c>
      <c r="AB25" s="34" t="str">
        <f t="shared" si="13"/>
        <v/>
      </c>
      <c r="AC25" s="68" t="s">
        <v>49</v>
      </c>
      <c r="AD25" s="34" t="str">
        <f t="shared" si="14"/>
        <v/>
      </c>
      <c r="AE25" s="68" t="s">
        <v>49</v>
      </c>
      <c r="AF25" s="34" t="str">
        <f t="shared" si="15"/>
        <v/>
      </c>
      <c r="AG25" s="68" t="s">
        <v>49</v>
      </c>
      <c r="AH25" s="34" t="str">
        <f t="shared" si="16"/>
        <v/>
      </c>
      <c r="AI25" s="68" t="s">
        <v>49</v>
      </c>
      <c r="AJ25" s="34" t="str">
        <f t="shared" si="17"/>
        <v/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ht="14.1" customHeight="1">
      <c r="A26" s="36"/>
      <c r="B26" s="16">
        <v>200302</v>
      </c>
      <c r="C26" s="16"/>
      <c r="D26" s="148" t="s">
        <v>43</v>
      </c>
      <c r="E26" s="149"/>
      <c r="F26" s="48">
        <v>0.04</v>
      </c>
      <c r="G26" s="18" t="s">
        <v>30</v>
      </c>
      <c r="H26" s="55">
        <f t="shared" si="0"/>
        <v>0</v>
      </c>
      <c r="I26" s="34" t="str">
        <f t="shared" si="10"/>
        <v/>
      </c>
      <c r="J26" s="56">
        <f t="shared" si="1"/>
        <v>0</v>
      </c>
      <c r="K26" s="57">
        <f t="shared" si="3"/>
        <v>0</v>
      </c>
      <c r="L26" s="39">
        <f t="shared" si="2"/>
        <v>1</v>
      </c>
      <c r="M26" s="55" t="s">
        <v>49</v>
      </c>
      <c r="N26" s="34" t="str">
        <f t="shared" si="11"/>
        <v/>
      </c>
      <c r="O26" s="55" t="s">
        <v>49</v>
      </c>
      <c r="P26" s="34" t="str">
        <f t="shared" si="11"/>
        <v/>
      </c>
      <c r="Q26" s="55" t="s">
        <v>49</v>
      </c>
      <c r="R26" s="34" t="str">
        <f t="shared" si="11"/>
        <v/>
      </c>
      <c r="S26" s="55" t="s">
        <v>49</v>
      </c>
      <c r="T26" s="34" t="str">
        <f t="shared" si="11"/>
        <v/>
      </c>
      <c r="U26" s="55">
        <v>0</v>
      </c>
      <c r="V26" s="34" t="str">
        <f t="shared" si="11"/>
        <v/>
      </c>
      <c r="W26" s="55" t="s">
        <v>49</v>
      </c>
      <c r="X26" s="34" t="str">
        <f t="shared" si="11"/>
        <v/>
      </c>
      <c r="Y26" s="55" t="s">
        <v>49</v>
      </c>
      <c r="Z26" s="34" t="str">
        <f t="shared" si="12"/>
        <v/>
      </c>
      <c r="AA26" s="55" t="s">
        <v>49</v>
      </c>
      <c r="AB26" s="34" t="str">
        <f t="shared" si="13"/>
        <v/>
      </c>
      <c r="AC26" s="55" t="s">
        <v>49</v>
      </c>
      <c r="AD26" s="34" t="str">
        <f t="shared" si="14"/>
        <v/>
      </c>
      <c r="AE26" s="55" t="s">
        <v>49</v>
      </c>
      <c r="AF26" s="34" t="str">
        <f t="shared" si="15"/>
        <v/>
      </c>
      <c r="AG26" s="55" t="s">
        <v>49</v>
      </c>
      <c r="AH26" s="34" t="str">
        <f t="shared" si="16"/>
        <v/>
      </c>
      <c r="AI26" s="55" t="s">
        <v>49</v>
      </c>
      <c r="AJ26" s="34" t="str">
        <f t="shared" si="17"/>
        <v/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ht="14.1" customHeight="1">
      <c r="A27" s="36"/>
      <c r="B27" s="16">
        <v>200017</v>
      </c>
      <c r="C27" s="16"/>
      <c r="D27" s="148" t="s">
        <v>44</v>
      </c>
      <c r="E27" s="149"/>
      <c r="F27" s="48">
        <v>0.02</v>
      </c>
      <c r="G27" s="18" t="s">
        <v>30</v>
      </c>
      <c r="H27" s="52">
        <f t="shared" si="0"/>
        <v>0</v>
      </c>
      <c r="I27" s="34" t="str">
        <f t="shared" si="10"/>
        <v/>
      </c>
      <c r="J27" s="53">
        <f t="shared" si="1"/>
        <v>0</v>
      </c>
      <c r="K27" s="54">
        <f t="shared" si="3"/>
        <v>0</v>
      </c>
      <c r="L27" s="39">
        <f t="shared" si="2"/>
        <v>1</v>
      </c>
      <c r="M27" s="52" t="s">
        <v>49</v>
      </c>
      <c r="N27" s="34" t="str">
        <f t="shared" si="11"/>
        <v/>
      </c>
      <c r="O27" s="52" t="s">
        <v>49</v>
      </c>
      <c r="P27" s="34" t="str">
        <f t="shared" si="11"/>
        <v/>
      </c>
      <c r="Q27" s="52" t="s">
        <v>49</v>
      </c>
      <c r="R27" s="34" t="str">
        <f t="shared" si="11"/>
        <v/>
      </c>
      <c r="S27" s="52" t="s">
        <v>49</v>
      </c>
      <c r="T27" s="34" t="str">
        <f t="shared" si="11"/>
        <v/>
      </c>
      <c r="U27" s="52">
        <v>0</v>
      </c>
      <c r="V27" s="34" t="str">
        <f t="shared" si="11"/>
        <v/>
      </c>
      <c r="W27" s="52" t="s">
        <v>49</v>
      </c>
      <c r="X27" s="34" t="str">
        <f t="shared" si="11"/>
        <v/>
      </c>
      <c r="Y27" s="52" t="s">
        <v>49</v>
      </c>
      <c r="Z27" s="34" t="str">
        <f t="shared" si="12"/>
        <v/>
      </c>
      <c r="AA27" s="52" t="s">
        <v>49</v>
      </c>
      <c r="AB27" s="34" t="str">
        <f t="shared" si="13"/>
        <v/>
      </c>
      <c r="AC27" s="52" t="s">
        <v>49</v>
      </c>
      <c r="AD27" s="34" t="str">
        <f t="shared" si="14"/>
        <v/>
      </c>
      <c r="AE27" s="52" t="s">
        <v>49</v>
      </c>
      <c r="AF27" s="34" t="str">
        <f t="shared" si="15"/>
        <v/>
      </c>
      <c r="AG27" s="52" t="s">
        <v>49</v>
      </c>
      <c r="AH27" s="34" t="str">
        <f t="shared" si="16"/>
        <v/>
      </c>
      <c r="AI27" s="52" t="s">
        <v>49</v>
      </c>
      <c r="AJ27" s="34" t="str">
        <f t="shared" si="17"/>
        <v/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ht="14.1" customHeight="1">
      <c r="A28" s="36"/>
      <c r="B28" s="16">
        <v>200018</v>
      </c>
      <c r="C28" s="16"/>
      <c r="D28" s="148" t="s">
        <v>45</v>
      </c>
      <c r="E28" s="149"/>
      <c r="F28" s="48">
        <v>0.01</v>
      </c>
      <c r="G28" s="18" t="s">
        <v>30</v>
      </c>
      <c r="H28" s="71">
        <f t="shared" si="0"/>
        <v>0</v>
      </c>
      <c r="I28" s="34" t="str">
        <f t="shared" si="10"/>
        <v/>
      </c>
      <c r="J28" s="72">
        <f t="shared" si="1"/>
        <v>0</v>
      </c>
      <c r="K28" s="73">
        <f t="shared" si="3"/>
        <v>0</v>
      </c>
      <c r="L28" s="39">
        <f t="shared" si="2"/>
        <v>1</v>
      </c>
      <c r="M28" s="71" t="s">
        <v>49</v>
      </c>
      <c r="N28" s="34" t="str">
        <f t="shared" si="11"/>
        <v/>
      </c>
      <c r="O28" s="71" t="s">
        <v>49</v>
      </c>
      <c r="P28" s="34" t="str">
        <f t="shared" si="11"/>
        <v/>
      </c>
      <c r="Q28" s="71" t="s">
        <v>49</v>
      </c>
      <c r="R28" s="34" t="str">
        <f t="shared" si="11"/>
        <v/>
      </c>
      <c r="S28" s="71" t="s">
        <v>49</v>
      </c>
      <c r="T28" s="34" t="str">
        <f t="shared" si="11"/>
        <v/>
      </c>
      <c r="U28" s="71">
        <v>0</v>
      </c>
      <c r="V28" s="34" t="str">
        <f t="shared" si="11"/>
        <v/>
      </c>
      <c r="W28" s="71" t="s">
        <v>49</v>
      </c>
      <c r="X28" s="34" t="str">
        <f t="shared" si="11"/>
        <v/>
      </c>
      <c r="Y28" s="71" t="s">
        <v>49</v>
      </c>
      <c r="Z28" s="34" t="str">
        <f t="shared" si="12"/>
        <v/>
      </c>
      <c r="AA28" s="71" t="s">
        <v>49</v>
      </c>
      <c r="AB28" s="34" t="str">
        <f t="shared" si="13"/>
        <v/>
      </c>
      <c r="AC28" s="71" t="s">
        <v>49</v>
      </c>
      <c r="AD28" s="34" t="str">
        <f t="shared" si="14"/>
        <v/>
      </c>
      <c r="AE28" s="71" t="s">
        <v>49</v>
      </c>
      <c r="AF28" s="34" t="str">
        <f t="shared" si="15"/>
        <v/>
      </c>
      <c r="AG28" s="71" t="s">
        <v>49</v>
      </c>
      <c r="AH28" s="34" t="str">
        <f t="shared" si="16"/>
        <v/>
      </c>
      <c r="AI28" s="71" t="s">
        <v>49</v>
      </c>
      <c r="AJ28" s="34" t="str">
        <f t="shared" si="17"/>
        <v/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ht="14.1" customHeight="1">
      <c r="A29" s="36"/>
      <c r="B29" s="16">
        <v>200019</v>
      </c>
      <c r="C29" s="16"/>
      <c r="D29" s="148" t="s">
        <v>46</v>
      </c>
      <c r="E29" s="149"/>
      <c r="F29" s="48">
        <v>0.01</v>
      </c>
      <c r="G29" s="18" t="s">
        <v>30</v>
      </c>
      <c r="H29" s="49">
        <f t="shared" si="0"/>
        <v>0</v>
      </c>
      <c r="I29" s="34" t="str">
        <f t="shared" si="10"/>
        <v/>
      </c>
      <c r="J29" s="50">
        <f t="shared" si="1"/>
        <v>0</v>
      </c>
      <c r="K29" s="51">
        <f t="shared" si="3"/>
        <v>0</v>
      </c>
      <c r="L29" s="39">
        <f t="shared" si="2"/>
        <v>1</v>
      </c>
      <c r="M29" s="49" t="s">
        <v>49</v>
      </c>
      <c r="N29" s="34" t="str">
        <f t="shared" si="11"/>
        <v/>
      </c>
      <c r="O29" s="49" t="s">
        <v>49</v>
      </c>
      <c r="P29" s="34" t="str">
        <f t="shared" si="11"/>
        <v/>
      </c>
      <c r="Q29" s="49" t="s">
        <v>49</v>
      </c>
      <c r="R29" s="34" t="str">
        <f t="shared" si="11"/>
        <v/>
      </c>
      <c r="S29" s="49" t="s">
        <v>49</v>
      </c>
      <c r="T29" s="34" t="str">
        <f t="shared" si="11"/>
        <v/>
      </c>
      <c r="U29" s="49">
        <v>0</v>
      </c>
      <c r="V29" s="34" t="str">
        <f t="shared" si="11"/>
        <v/>
      </c>
      <c r="W29" s="49" t="s">
        <v>49</v>
      </c>
      <c r="X29" s="34" t="str">
        <f t="shared" si="11"/>
        <v/>
      </c>
      <c r="Y29" s="49" t="s">
        <v>49</v>
      </c>
      <c r="Z29" s="34" t="str">
        <f t="shared" si="12"/>
        <v/>
      </c>
      <c r="AA29" s="49" t="s">
        <v>49</v>
      </c>
      <c r="AB29" s="34" t="str">
        <f t="shared" si="13"/>
        <v/>
      </c>
      <c r="AC29" s="49" t="s">
        <v>49</v>
      </c>
      <c r="AD29" s="34" t="str">
        <f t="shared" si="14"/>
        <v/>
      </c>
      <c r="AE29" s="49" t="s">
        <v>49</v>
      </c>
      <c r="AF29" s="34" t="str">
        <f t="shared" si="15"/>
        <v/>
      </c>
      <c r="AG29" s="49" t="s">
        <v>49</v>
      </c>
      <c r="AH29" s="34" t="str">
        <f t="shared" si="16"/>
        <v/>
      </c>
      <c r="AI29" s="49" t="s">
        <v>49</v>
      </c>
      <c r="AJ29" s="34" t="str">
        <f t="shared" si="17"/>
        <v/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ht="14.1" customHeight="1">
      <c r="A30" s="36"/>
      <c r="B30" s="16">
        <v>200020</v>
      </c>
      <c r="C30" s="16"/>
      <c r="D30" s="148" t="s">
        <v>47</v>
      </c>
      <c r="E30" s="149"/>
      <c r="F30" s="48">
        <v>0.01</v>
      </c>
      <c r="G30" s="18" t="s">
        <v>30</v>
      </c>
      <c r="H30" s="49">
        <f t="shared" si="0"/>
        <v>0</v>
      </c>
      <c r="I30" s="34" t="str">
        <f t="shared" si="10"/>
        <v/>
      </c>
      <c r="J30" s="50">
        <f t="shared" si="1"/>
        <v>0</v>
      </c>
      <c r="K30" s="51">
        <f t="shared" si="3"/>
        <v>0</v>
      </c>
      <c r="L30" s="39">
        <f t="shared" si="2"/>
        <v>1</v>
      </c>
      <c r="M30" s="49" t="s">
        <v>49</v>
      </c>
      <c r="N30" s="34" t="str">
        <f t="shared" si="11"/>
        <v/>
      </c>
      <c r="O30" s="49" t="s">
        <v>49</v>
      </c>
      <c r="P30" s="34" t="str">
        <f t="shared" si="11"/>
        <v/>
      </c>
      <c r="Q30" s="49" t="s">
        <v>49</v>
      </c>
      <c r="R30" s="34" t="str">
        <f t="shared" si="11"/>
        <v/>
      </c>
      <c r="S30" s="49" t="s">
        <v>49</v>
      </c>
      <c r="T30" s="34" t="str">
        <f t="shared" si="11"/>
        <v/>
      </c>
      <c r="U30" s="49">
        <v>0</v>
      </c>
      <c r="V30" s="34" t="str">
        <f t="shared" si="11"/>
        <v/>
      </c>
      <c r="W30" s="49" t="s">
        <v>49</v>
      </c>
      <c r="X30" s="34" t="str">
        <f t="shared" si="11"/>
        <v/>
      </c>
      <c r="Y30" s="49" t="s">
        <v>49</v>
      </c>
      <c r="Z30" s="34" t="str">
        <f t="shared" si="12"/>
        <v/>
      </c>
      <c r="AA30" s="49" t="s">
        <v>49</v>
      </c>
      <c r="AB30" s="34" t="str">
        <f t="shared" si="13"/>
        <v/>
      </c>
      <c r="AC30" s="49" t="s">
        <v>49</v>
      </c>
      <c r="AD30" s="34" t="str">
        <f t="shared" si="14"/>
        <v/>
      </c>
      <c r="AE30" s="49" t="s">
        <v>49</v>
      </c>
      <c r="AF30" s="34" t="str">
        <f t="shared" si="15"/>
        <v/>
      </c>
      <c r="AG30" s="49" t="s">
        <v>49</v>
      </c>
      <c r="AH30" s="34" t="str">
        <f t="shared" si="16"/>
        <v/>
      </c>
      <c r="AI30" s="49" t="s">
        <v>49</v>
      </c>
      <c r="AJ30" s="34" t="str">
        <f t="shared" si="17"/>
        <v/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14.1" customHeight="1">
      <c r="A31" s="36"/>
      <c r="B31" s="16">
        <v>200067</v>
      </c>
      <c r="C31" s="16"/>
      <c r="D31" s="148" t="s">
        <v>48</v>
      </c>
      <c r="E31" s="149"/>
      <c r="F31" s="62">
        <v>0.6</v>
      </c>
      <c r="G31" s="18" t="s">
        <v>30</v>
      </c>
      <c r="H31" s="74">
        <f t="shared" si="0"/>
        <v>0.22</v>
      </c>
      <c r="I31" s="34"/>
      <c r="J31" s="75">
        <f t="shared" si="1"/>
        <v>0</v>
      </c>
      <c r="K31" s="76">
        <f t="shared" si="3"/>
        <v>7.4999999999999997E-2</v>
      </c>
      <c r="L31" s="39">
        <f t="shared" si="2"/>
        <v>4</v>
      </c>
      <c r="M31" s="74" t="s">
        <v>49</v>
      </c>
      <c r="N31" s="34"/>
      <c r="O31" s="74">
        <v>0</v>
      </c>
      <c r="P31" s="34"/>
      <c r="Q31" s="74" t="s">
        <v>49</v>
      </c>
      <c r="R31" s="34"/>
      <c r="S31" s="74" t="s">
        <v>49</v>
      </c>
      <c r="T31" s="34"/>
      <c r="U31" s="74">
        <v>0.22</v>
      </c>
      <c r="V31" s="34"/>
      <c r="W31" s="74" t="s">
        <v>49</v>
      </c>
      <c r="X31" s="34"/>
      <c r="Y31" s="74" t="s">
        <v>49</v>
      </c>
      <c r="Z31" s="34"/>
      <c r="AA31" s="74">
        <v>0.08</v>
      </c>
      <c r="AB31" s="34"/>
      <c r="AC31" s="74" t="s">
        <v>49</v>
      </c>
      <c r="AD31" s="34"/>
      <c r="AE31" s="74" t="s">
        <v>49</v>
      </c>
      <c r="AF31" s="34"/>
      <c r="AG31" s="74">
        <v>0</v>
      </c>
      <c r="AH31" s="34"/>
      <c r="AI31" s="74" t="s">
        <v>49</v>
      </c>
      <c r="AJ31" s="34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14.1" customHeight="1">
      <c r="A32" s="36"/>
      <c r="B32" s="16">
        <v>200021</v>
      </c>
      <c r="C32" s="16"/>
      <c r="D32" s="148" t="s">
        <v>50</v>
      </c>
      <c r="E32" s="149"/>
      <c r="F32" s="48">
        <v>0.02</v>
      </c>
      <c r="G32" s="18" t="s">
        <v>30</v>
      </c>
      <c r="H32" s="52">
        <f t="shared" si="0"/>
        <v>0</v>
      </c>
      <c r="I32" s="34"/>
      <c r="J32" s="53">
        <f t="shared" si="1"/>
        <v>0</v>
      </c>
      <c r="K32" s="54">
        <f t="shared" si="3"/>
        <v>0</v>
      </c>
      <c r="L32" s="39">
        <f t="shared" si="2"/>
        <v>4</v>
      </c>
      <c r="M32" s="52" t="s">
        <v>49</v>
      </c>
      <c r="N32" s="34"/>
      <c r="O32" s="52">
        <v>0</v>
      </c>
      <c r="P32" s="34"/>
      <c r="Q32" s="52" t="s">
        <v>49</v>
      </c>
      <c r="R32" s="34"/>
      <c r="S32" s="52" t="s">
        <v>49</v>
      </c>
      <c r="T32" s="34"/>
      <c r="U32" s="52">
        <v>0</v>
      </c>
      <c r="V32" s="34"/>
      <c r="W32" s="52" t="s">
        <v>49</v>
      </c>
      <c r="X32" s="34"/>
      <c r="Y32" s="52" t="s">
        <v>49</v>
      </c>
      <c r="Z32" s="34"/>
      <c r="AA32" s="52">
        <v>0</v>
      </c>
      <c r="AB32" s="34"/>
      <c r="AC32" s="52" t="s">
        <v>49</v>
      </c>
      <c r="AD32" s="34"/>
      <c r="AE32" s="52" t="s">
        <v>49</v>
      </c>
      <c r="AF32" s="34"/>
      <c r="AG32" s="52">
        <v>0</v>
      </c>
      <c r="AH32" s="34"/>
      <c r="AI32" s="52" t="s">
        <v>49</v>
      </c>
      <c r="AJ32" s="34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ht="14.1" customHeight="1">
      <c r="A33" s="36"/>
      <c r="B33" s="16">
        <v>200022</v>
      </c>
      <c r="C33" s="16"/>
      <c r="D33" s="148" t="s">
        <v>51</v>
      </c>
      <c r="E33" s="149"/>
      <c r="F33" s="48">
        <v>0.06</v>
      </c>
      <c r="G33" s="18" t="s">
        <v>30</v>
      </c>
      <c r="H33" s="49">
        <f t="shared" si="0"/>
        <v>3.1E-2</v>
      </c>
      <c r="I33" s="34"/>
      <c r="J33" s="50">
        <f t="shared" si="1"/>
        <v>2E-3</v>
      </c>
      <c r="K33" s="51">
        <f t="shared" si="3"/>
        <v>1.3999999999999999E-2</v>
      </c>
      <c r="L33" s="39">
        <f t="shared" si="2"/>
        <v>4</v>
      </c>
      <c r="M33" s="49" t="s">
        <v>49</v>
      </c>
      <c r="N33" s="34"/>
      <c r="O33" s="49">
        <v>1.2E-2</v>
      </c>
      <c r="P33" s="34"/>
      <c r="Q33" s="49" t="s">
        <v>49</v>
      </c>
      <c r="R33" s="34"/>
      <c r="S33" s="49" t="s">
        <v>49</v>
      </c>
      <c r="T33" s="34"/>
      <c r="U33" s="49">
        <v>3.1E-2</v>
      </c>
      <c r="V33" s="34"/>
      <c r="W33" s="49" t="s">
        <v>49</v>
      </c>
      <c r="X33" s="34"/>
      <c r="Y33" s="49" t="s">
        <v>49</v>
      </c>
      <c r="Z33" s="34"/>
      <c r="AA33" s="49">
        <v>1.0999999999999999E-2</v>
      </c>
      <c r="AB33" s="34"/>
      <c r="AC33" s="49" t="s">
        <v>49</v>
      </c>
      <c r="AD33" s="34"/>
      <c r="AE33" s="49" t="s">
        <v>49</v>
      </c>
      <c r="AF33" s="34"/>
      <c r="AG33" s="49">
        <v>2E-3</v>
      </c>
      <c r="AH33" s="34"/>
      <c r="AI33" s="49" t="s">
        <v>49</v>
      </c>
      <c r="AJ33" s="34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ht="14.1" customHeight="1">
      <c r="A34" s="36"/>
      <c r="B34" s="16">
        <v>200023</v>
      </c>
      <c r="C34" s="16"/>
      <c r="D34" s="148" t="s">
        <v>52</v>
      </c>
      <c r="E34" s="149"/>
      <c r="F34" s="48">
        <v>0.03</v>
      </c>
      <c r="G34" s="18" t="s">
        <v>30</v>
      </c>
      <c r="H34" s="77">
        <f t="shared" si="0"/>
        <v>0</v>
      </c>
      <c r="I34" s="34"/>
      <c r="J34" s="78">
        <f t="shared" si="1"/>
        <v>0</v>
      </c>
      <c r="K34" s="79">
        <f t="shared" si="3"/>
        <v>0</v>
      </c>
      <c r="L34" s="39">
        <f t="shared" si="2"/>
        <v>4</v>
      </c>
      <c r="M34" s="77" t="s">
        <v>49</v>
      </c>
      <c r="N34" s="34"/>
      <c r="O34" s="77">
        <v>0</v>
      </c>
      <c r="P34" s="34"/>
      <c r="Q34" s="77" t="s">
        <v>49</v>
      </c>
      <c r="R34" s="34"/>
      <c r="S34" s="77" t="s">
        <v>49</v>
      </c>
      <c r="T34" s="34"/>
      <c r="U34" s="77">
        <v>0</v>
      </c>
      <c r="V34" s="34"/>
      <c r="W34" s="77" t="s">
        <v>49</v>
      </c>
      <c r="X34" s="34"/>
      <c r="Y34" s="77" t="s">
        <v>49</v>
      </c>
      <c r="Z34" s="34"/>
      <c r="AA34" s="77">
        <v>0</v>
      </c>
      <c r="AB34" s="34"/>
      <c r="AC34" s="77" t="s">
        <v>49</v>
      </c>
      <c r="AD34" s="34"/>
      <c r="AE34" s="77" t="s">
        <v>49</v>
      </c>
      <c r="AF34" s="34"/>
      <c r="AG34" s="77">
        <v>0</v>
      </c>
      <c r="AH34" s="34"/>
      <c r="AI34" s="77" t="s">
        <v>49</v>
      </c>
      <c r="AJ34" s="34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ht="14.1" customHeight="1">
      <c r="A35" s="36"/>
      <c r="B35" s="16">
        <v>200024</v>
      </c>
      <c r="C35" s="16"/>
      <c r="D35" s="148" t="s">
        <v>53</v>
      </c>
      <c r="E35" s="149"/>
      <c r="F35" s="62">
        <v>0.1</v>
      </c>
      <c r="G35" s="18" t="s">
        <v>30</v>
      </c>
      <c r="H35" s="49">
        <f t="shared" si="0"/>
        <v>2E-3</v>
      </c>
      <c r="I35" s="34"/>
      <c r="J35" s="50">
        <f t="shared" si="1"/>
        <v>1E-3</v>
      </c>
      <c r="K35" s="51">
        <f t="shared" si="3"/>
        <v>1.5E-3</v>
      </c>
      <c r="L35" s="39">
        <f t="shared" si="2"/>
        <v>4</v>
      </c>
      <c r="M35" s="49" t="s">
        <v>49</v>
      </c>
      <c r="N35" s="34"/>
      <c r="O35" s="49">
        <v>1E-3</v>
      </c>
      <c r="P35" s="34"/>
      <c r="Q35" s="49" t="s">
        <v>49</v>
      </c>
      <c r="R35" s="34"/>
      <c r="S35" s="49" t="s">
        <v>49</v>
      </c>
      <c r="T35" s="34"/>
      <c r="U35" s="49">
        <v>1E-3</v>
      </c>
      <c r="V35" s="34"/>
      <c r="W35" s="49" t="s">
        <v>49</v>
      </c>
      <c r="X35" s="34"/>
      <c r="Y35" s="49" t="s">
        <v>49</v>
      </c>
      <c r="Z35" s="34"/>
      <c r="AA35" s="49">
        <v>2E-3</v>
      </c>
      <c r="AB35" s="34"/>
      <c r="AC35" s="49" t="s">
        <v>49</v>
      </c>
      <c r="AD35" s="34"/>
      <c r="AE35" s="49" t="s">
        <v>49</v>
      </c>
      <c r="AF35" s="34"/>
      <c r="AG35" s="49">
        <v>2E-3</v>
      </c>
      <c r="AH35" s="34"/>
      <c r="AI35" s="49" t="s">
        <v>49</v>
      </c>
      <c r="AJ35" s="34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ht="14.1" customHeight="1">
      <c r="A36" s="36"/>
      <c r="B36" s="16">
        <v>200025</v>
      </c>
      <c r="C36" s="16"/>
      <c r="D36" s="148" t="s">
        <v>54</v>
      </c>
      <c r="E36" s="149"/>
      <c r="F36" s="48">
        <v>0.01</v>
      </c>
      <c r="G36" s="18" t="s">
        <v>30</v>
      </c>
      <c r="H36" s="49">
        <f t="shared" si="0"/>
        <v>0</v>
      </c>
      <c r="I36" s="34"/>
      <c r="J36" s="50">
        <f t="shared" si="1"/>
        <v>0</v>
      </c>
      <c r="K36" s="51">
        <f t="shared" si="3"/>
        <v>0</v>
      </c>
      <c r="L36" s="39">
        <f t="shared" si="2"/>
        <v>4</v>
      </c>
      <c r="M36" s="49" t="s">
        <v>49</v>
      </c>
      <c r="N36" s="34"/>
      <c r="O36" s="49">
        <v>0</v>
      </c>
      <c r="P36" s="34"/>
      <c r="Q36" s="49" t="s">
        <v>49</v>
      </c>
      <c r="R36" s="34"/>
      <c r="S36" s="49" t="s">
        <v>49</v>
      </c>
      <c r="T36" s="34"/>
      <c r="U36" s="49">
        <v>0</v>
      </c>
      <c r="V36" s="34"/>
      <c r="W36" s="49" t="s">
        <v>49</v>
      </c>
      <c r="X36" s="34"/>
      <c r="Y36" s="49" t="s">
        <v>49</v>
      </c>
      <c r="Z36" s="34"/>
      <c r="AA36" s="49">
        <v>0</v>
      </c>
      <c r="AB36" s="34"/>
      <c r="AC36" s="49" t="s">
        <v>49</v>
      </c>
      <c r="AD36" s="34"/>
      <c r="AE36" s="49" t="s">
        <v>49</v>
      </c>
      <c r="AF36" s="34"/>
      <c r="AG36" s="49">
        <v>0</v>
      </c>
      <c r="AH36" s="34"/>
      <c r="AI36" s="49" t="s">
        <v>49</v>
      </c>
      <c r="AJ36" s="34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ht="14.1" customHeight="1">
      <c r="A37" s="36"/>
      <c r="B37" s="16">
        <v>200026</v>
      </c>
      <c r="C37" s="16"/>
      <c r="D37" s="152" t="s">
        <v>55</v>
      </c>
      <c r="E37" s="153"/>
      <c r="F37" s="62">
        <v>0.1</v>
      </c>
      <c r="G37" s="18" t="s">
        <v>30</v>
      </c>
      <c r="H37" s="49">
        <f t="shared" si="0"/>
        <v>3.9E-2</v>
      </c>
      <c r="I37" s="34"/>
      <c r="J37" s="50">
        <f t="shared" si="1"/>
        <v>6.0000000000000001E-3</v>
      </c>
      <c r="K37" s="51">
        <f t="shared" si="3"/>
        <v>2.0750000000000001E-2</v>
      </c>
      <c r="L37" s="39">
        <f t="shared" si="2"/>
        <v>4</v>
      </c>
      <c r="M37" s="49" t="s">
        <v>49</v>
      </c>
      <c r="N37" s="34"/>
      <c r="O37" s="49">
        <v>1.9E-2</v>
      </c>
      <c r="P37" s="34"/>
      <c r="Q37" s="49" t="s">
        <v>49</v>
      </c>
      <c r="R37" s="34"/>
      <c r="S37" s="49" t="s">
        <v>49</v>
      </c>
      <c r="T37" s="34"/>
      <c r="U37" s="49">
        <v>3.9E-2</v>
      </c>
      <c r="V37" s="34"/>
      <c r="W37" s="49" t="s">
        <v>49</v>
      </c>
      <c r="X37" s="34"/>
      <c r="Y37" s="49" t="s">
        <v>49</v>
      </c>
      <c r="Z37" s="34"/>
      <c r="AA37" s="49">
        <v>1.9E-2</v>
      </c>
      <c r="AB37" s="34"/>
      <c r="AC37" s="49" t="s">
        <v>49</v>
      </c>
      <c r="AD37" s="34"/>
      <c r="AE37" s="49" t="s">
        <v>49</v>
      </c>
      <c r="AF37" s="34"/>
      <c r="AG37" s="49">
        <v>6.0000000000000001E-3</v>
      </c>
      <c r="AH37" s="34"/>
      <c r="AI37" s="49" t="s">
        <v>49</v>
      </c>
      <c r="AJ37" s="34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ht="14.1" customHeight="1">
      <c r="A38" s="36"/>
      <c r="B38" s="16">
        <v>200027</v>
      </c>
      <c r="C38" s="16"/>
      <c r="D38" s="148" t="s">
        <v>56</v>
      </c>
      <c r="E38" s="149"/>
      <c r="F38" s="48">
        <v>0.03</v>
      </c>
      <c r="G38" s="18" t="s">
        <v>30</v>
      </c>
      <c r="H38" s="77">
        <f t="shared" si="0"/>
        <v>1.7999999999999999E-2</v>
      </c>
      <c r="I38" s="34"/>
      <c r="J38" s="78">
        <f t="shared" si="1"/>
        <v>0</v>
      </c>
      <c r="K38" s="79">
        <f t="shared" si="3"/>
        <v>7.4999999999999997E-3</v>
      </c>
      <c r="L38" s="39">
        <f>COUNT(M38,O38,Q38,S38,U38,W38,Y38,AA38,AC38,AE38,AG38,AI38,AK38,AM38,AO38,AQ38,AS38,AU38,AW38,AY38,BA38,BC38,BE38,BG38)</f>
        <v>4</v>
      </c>
      <c r="M38" s="77" t="s">
        <v>49</v>
      </c>
      <c r="N38" s="34"/>
      <c r="O38" s="77">
        <v>7.0000000000000001E-3</v>
      </c>
      <c r="P38" s="34"/>
      <c r="Q38" s="77" t="s">
        <v>49</v>
      </c>
      <c r="R38" s="34"/>
      <c r="S38" s="77" t="s">
        <v>49</v>
      </c>
      <c r="T38" s="34"/>
      <c r="U38" s="77">
        <v>1.7999999999999999E-2</v>
      </c>
      <c r="V38" s="34"/>
      <c r="W38" s="77" t="s">
        <v>49</v>
      </c>
      <c r="X38" s="34"/>
      <c r="Y38" s="77" t="s">
        <v>49</v>
      </c>
      <c r="Z38" s="34"/>
      <c r="AA38" s="77">
        <v>5.0000000000000001E-3</v>
      </c>
      <c r="AB38" s="34"/>
      <c r="AC38" s="77" t="s">
        <v>49</v>
      </c>
      <c r="AD38" s="34"/>
      <c r="AE38" s="77" t="s">
        <v>49</v>
      </c>
      <c r="AF38" s="34"/>
      <c r="AG38" s="77">
        <v>0</v>
      </c>
      <c r="AH38" s="34"/>
      <c r="AI38" s="77" t="s">
        <v>49</v>
      </c>
      <c r="AJ38" s="34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ht="14.1" customHeight="1">
      <c r="A39" s="36"/>
      <c r="B39" s="16">
        <v>200028</v>
      </c>
      <c r="C39" s="16"/>
      <c r="D39" s="148" t="s">
        <v>57</v>
      </c>
      <c r="E39" s="149"/>
      <c r="F39" s="48">
        <v>0.03</v>
      </c>
      <c r="G39" s="18" t="s">
        <v>30</v>
      </c>
      <c r="H39" s="49">
        <f t="shared" si="0"/>
        <v>7.0000000000000001E-3</v>
      </c>
      <c r="I39" s="34"/>
      <c r="J39" s="50">
        <f t="shared" si="1"/>
        <v>2E-3</v>
      </c>
      <c r="K39" s="51">
        <f t="shared" si="3"/>
        <v>5.2500000000000012E-3</v>
      </c>
      <c r="L39" s="39">
        <f t="shared" si="2"/>
        <v>4</v>
      </c>
      <c r="M39" s="49" t="s">
        <v>49</v>
      </c>
      <c r="N39" s="34"/>
      <c r="O39" s="49">
        <v>6.0000000000000001E-3</v>
      </c>
      <c r="P39" s="34"/>
      <c r="Q39" s="49" t="s">
        <v>49</v>
      </c>
      <c r="R39" s="34"/>
      <c r="S39" s="49" t="s">
        <v>49</v>
      </c>
      <c r="T39" s="34"/>
      <c r="U39" s="49">
        <v>7.0000000000000001E-3</v>
      </c>
      <c r="V39" s="34"/>
      <c r="W39" s="49" t="s">
        <v>49</v>
      </c>
      <c r="X39" s="34"/>
      <c r="Y39" s="49" t="s">
        <v>49</v>
      </c>
      <c r="Z39" s="34"/>
      <c r="AA39" s="49">
        <v>6.0000000000000001E-3</v>
      </c>
      <c r="AB39" s="34"/>
      <c r="AC39" s="49" t="s">
        <v>49</v>
      </c>
      <c r="AD39" s="34"/>
      <c r="AE39" s="49" t="s">
        <v>49</v>
      </c>
      <c r="AF39" s="34"/>
      <c r="AG39" s="49">
        <v>2E-3</v>
      </c>
      <c r="AH39" s="34"/>
      <c r="AI39" s="49" t="s">
        <v>49</v>
      </c>
      <c r="AJ39" s="34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ht="14.1" customHeight="1">
      <c r="A40" s="36"/>
      <c r="B40" s="16">
        <v>200029</v>
      </c>
      <c r="C40" s="16"/>
      <c r="D40" s="148" t="s">
        <v>58</v>
      </c>
      <c r="E40" s="149"/>
      <c r="F40" s="48">
        <v>0.09</v>
      </c>
      <c r="G40" s="18" t="s">
        <v>30</v>
      </c>
      <c r="H40" s="49">
        <f t="shared" si="0"/>
        <v>0</v>
      </c>
      <c r="I40" s="34"/>
      <c r="J40" s="50">
        <f t="shared" si="1"/>
        <v>0</v>
      </c>
      <c r="K40" s="51">
        <f t="shared" si="3"/>
        <v>0</v>
      </c>
      <c r="L40" s="39">
        <f t="shared" si="2"/>
        <v>4</v>
      </c>
      <c r="M40" s="49" t="s">
        <v>49</v>
      </c>
      <c r="N40" s="34"/>
      <c r="O40" s="49">
        <v>0</v>
      </c>
      <c r="P40" s="34"/>
      <c r="Q40" s="49" t="s">
        <v>49</v>
      </c>
      <c r="R40" s="34"/>
      <c r="S40" s="49" t="s">
        <v>49</v>
      </c>
      <c r="T40" s="34"/>
      <c r="U40" s="49">
        <v>0</v>
      </c>
      <c r="V40" s="34"/>
      <c r="W40" s="49" t="s">
        <v>49</v>
      </c>
      <c r="X40" s="34"/>
      <c r="Y40" s="49" t="s">
        <v>49</v>
      </c>
      <c r="Z40" s="34"/>
      <c r="AA40" s="49">
        <v>0</v>
      </c>
      <c r="AB40" s="34"/>
      <c r="AC40" s="49" t="s">
        <v>49</v>
      </c>
      <c r="AD40" s="34"/>
      <c r="AE40" s="49" t="s">
        <v>49</v>
      </c>
      <c r="AF40" s="34"/>
      <c r="AG40" s="49">
        <v>0</v>
      </c>
      <c r="AH40" s="34"/>
      <c r="AI40" s="49" t="s">
        <v>49</v>
      </c>
      <c r="AJ40" s="34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ht="14.1" customHeight="1">
      <c r="A41" s="36"/>
      <c r="B41" s="16">
        <v>200030</v>
      </c>
      <c r="C41" s="16"/>
      <c r="D41" s="148" t="s">
        <v>59</v>
      </c>
      <c r="E41" s="149"/>
      <c r="F41" s="48">
        <v>0.08</v>
      </c>
      <c r="G41" s="18" t="s">
        <v>30</v>
      </c>
      <c r="H41" s="80">
        <f t="shared" si="0"/>
        <v>0</v>
      </c>
      <c r="I41" s="34"/>
      <c r="J41" s="81">
        <f t="shared" si="1"/>
        <v>0</v>
      </c>
      <c r="K41" s="82">
        <f t="shared" si="3"/>
        <v>0</v>
      </c>
      <c r="L41" s="39">
        <f t="shared" si="2"/>
        <v>4</v>
      </c>
      <c r="M41" s="80" t="s">
        <v>49</v>
      </c>
      <c r="N41" s="34"/>
      <c r="O41" s="80">
        <v>0</v>
      </c>
      <c r="P41" s="34"/>
      <c r="Q41" s="80" t="s">
        <v>49</v>
      </c>
      <c r="R41" s="34"/>
      <c r="S41" s="80" t="s">
        <v>49</v>
      </c>
      <c r="T41" s="34"/>
      <c r="U41" s="80">
        <v>0</v>
      </c>
      <c r="V41" s="34"/>
      <c r="W41" s="80" t="s">
        <v>49</v>
      </c>
      <c r="X41" s="34"/>
      <c r="Y41" s="80" t="s">
        <v>49</v>
      </c>
      <c r="Z41" s="34"/>
      <c r="AA41" s="80">
        <v>0</v>
      </c>
      <c r="AB41" s="34"/>
      <c r="AC41" s="80" t="s">
        <v>49</v>
      </c>
      <c r="AD41" s="34"/>
      <c r="AE41" s="80" t="s">
        <v>49</v>
      </c>
      <c r="AF41" s="34"/>
      <c r="AG41" s="80">
        <v>0</v>
      </c>
      <c r="AH41" s="34"/>
      <c r="AI41" s="80" t="s">
        <v>49</v>
      </c>
      <c r="AJ41" s="34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ht="14.1" customHeight="1">
      <c r="A42" s="36"/>
      <c r="B42" s="16">
        <v>200031</v>
      </c>
      <c r="C42" s="16"/>
      <c r="D42" s="148" t="s">
        <v>60</v>
      </c>
      <c r="E42" s="149"/>
      <c r="F42" s="62">
        <v>1</v>
      </c>
      <c r="G42" s="18" t="s">
        <v>30</v>
      </c>
      <c r="H42" s="83">
        <f t="shared" si="0"/>
        <v>0</v>
      </c>
      <c r="I42" s="34" t="str">
        <f t="shared" ref="I42:I55" si="18">IF($F42*($H$7/100)&lt;H42,$I$7,IF($F42*($H$8/100)&lt;H42,$I$8,""))</f>
        <v/>
      </c>
      <c r="J42" s="84">
        <f t="shared" si="1"/>
        <v>0</v>
      </c>
      <c r="K42" s="85">
        <f t="shared" si="3"/>
        <v>0</v>
      </c>
      <c r="L42" s="39">
        <f t="shared" si="2"/>
        <v>1</v>
      </c>
      <c r="M42" s="83" t="s">
        <v>49</v>
      </c>
      <c r="N42" s="34" t="str">
        <f>IF(M42="","",IF($F42*($H$7/100)&lt;M42,$I$7,IF($F42*($H$8/100)&lt;M42,$I$8,"")))</f>
        <v/>
      </c>
      <c r="O42" s="83" t="s">
        <v>49</v>
      </c>
      <c r="P42" s="34" t="str">
        <f>IF(O42="","",IF($F42*($H$7/100)&lt;O42,$I$7,IF($F42*($H$8/100)&lt;O42,$I$8,"")))</f>
        <v/>
      </c>
      <c r="Q42" s="83" t="s">
        <v>49</v>
      </c>
      <c r="R42" s="34" t="str">
        <f>IF(Q42="","",IF($F42*($H$7/100)&lt;Q42,$I$7,IF($F42*($H$8/100)&lt;Q42,$I$8,"")))</f>
        <v/>
      </c>
      <c r="S42" s="83" t="s">
        <v>49</v>
      </c>
      <c r="T42" s="34" t="str">
        <f>IF(S42="","",IF($F42*($H$7/100)&lt;S42,$I$7,IF($F42*($H$8/100)&lt;S42,$I$8,"")))</f>
        <v/>
      </c>
      <c r="U42" s="83">
        <v>0</v>
      </c>
      <c r="V42" s="34" t="str">
        <f>IF(U42="","",IF($F42*($H$7/100)&lt;U42,$I$7,IF($F42*($H$8/100)&lt;U42,$I$8,"")))</f>
        <v/>
      </c>
      <c r="W42" s="83" t="s">
        <v>49</v>
      </c>
      <c r="X42" s="34" t="str">
        <f>IF(W42="","",IF($F42*($H$7/100)&lt;W42,$I$7,IF($F42*($H$8/100)&lt;W42,$I$8,"")))</f>
        <v/>
      </c>
      <c r="Y42" s="83" t="s">
        <v>49</v>
      </c>
      <c r="Z42" s="34" t="str">
        <f t="shared" ref="Z42:Z47" si="19">IF(Y42="","",IF($F42*($H$7/100)&lt;Y42,$I$7,IF($F42*($H$8/100)&lt;Y42,$I$8,"")))</f>
        <v/>
      </c>
      <c r="AA42" s="83" t="s">
        <v>49</v>
      </c>
      <c r="AB42" s="34" t="str">
        <f t="shared" ref="AB42:AB47" si="20">IF(AA42="","",IF($F42*($H$7/100)&lt;AA42,$I$7,IF($F42*($H$8/100)&lt;AA42,$I$8,"")))</f>
        <v/>
      </c>
      <c r="AC42" s="83" t="s">
        <v>49</v>
      </c>
      <c r="AD42" s="34" t="str">
        <f t="shared" ref="AD42:AD47" si="21">IF(AC42="","",IF($F42*($H$7/100)&lt;AC42,$I$7,IF($F42*($H$8/100)&lt;AC42,$I$8,"")))</f>
        <v/>
      </c>
      <c r="AE42" s="83" t="s">
        <v>49</v>
      </c>
      <c r="AF42" s="34" t="str">
        <f t="shared" ref="AF42:AF47" si="22">IF(AE42="","",IF($F42*($H$7/100)&lt;AE42,$I$7,IF($F42*($H$8/100)&lt;AE42,$I$8,"")))</f>
        <v/>
      </c>
      <c r="AG42" s="83" t="s">
        <v>49</v>
      </c>
      <c r="AH42" s="34" t="str">
        <f t="shared" ref="AH42:AH47" si="23">IF(AG42="","",IF($F42*($H$7/100)&lt;AG42,$I$7,IF($F42*($H$8/100)&lt;AG42,$I$8,"")))</f>
        <v/>
      </c>
      <c r="AI42" s="83" t="s">
        <v>49</v>
      </c>
      <c r="AJ42" s="34" t="str">
        <f t="shared" ref="AJ42:AJ47" si="24">IF(AI42="","",IF($F42*($H$7/100)&lt;AI42,$I$7,IF($F42*($H$8/100)&lt;AI42,$I$8,"")))</f>
        <v/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ht="14.1" customHeight="1">
      <c r="A43" s="36"/>
      <c r="B43" s="16">
        <v>200032</v>
      </c>
      <c r="C43" s="16"/>
      <c r="D43" s="148" t="s">
        <v>61</v>
      </c>
      <c r="E43" s="149"/>
      <c r="F43" s="62">
        <v>0.2</v>
      </c>
      <c r="G43" s="18" t="s">
        <v>30</v>
      </c>
      <c r="H43" s="59">
        <f t="shared" si="0"/>
        <v>0.04</v>
      </c>
      <c r="I43" s="34" t="str">
        <f t="shared" si="18"/>
        <v>○</v>
      </c>
      <c r="J43" s="60">
        <f t="shared" si="1"/>
        <v>0.04</v>
      </c>
      <c r="K43" s="61">
        <f t="shared" si="3"/>
        <v>0.04</v>
      </c>
      <c r="L43" s="39">
        <f t="shared" si="2"/>
        <v>1</v>
      </c>
      <c r="M43" s="59" t="s">
        <v>49</v>
      </c>
      <c r="N43" s="34" t="str">
        <f>IF(M43="","",IF($F43*($H$7/100)&lt;M43,$I$7,IF($F43*($H$8/100)&lt;M43,$I$8,"")))</f>
        <v/>
      </c>
      <c r="O43" s="59" t="s">
        <v>49</v>
      </c>
      <c r="P43" s="34" t="str">
        <f>IF(O43="","",IF($F43*($H$7/100)&lt;O43,$I$7,IF($F43*($H$8/100)&lt;O43,$I$8,"")))</f>
        <v/>
      </c>
      <c r="Q43" s="59" t="s">
        <v>49</v>
      </c>
      <c r="R43" s="34" t="str">
        <f>IF(Q43="","",IF($F43*($H$7/100)&lt;Q43,$I$7,IF($F43*($H$8/100)&lt;Q43,$I$8,"")))</f>
        <v/>
      </c>
      <c r="S43" s="59" t="s">
        <v>49</v>
      </c>
      <c r="T43" s="34" t="str">
        <f>IF(S43="","",IF($F43*($H$7/100)&lt;S43,$I$7,IF($F43*($H$8/100)&lt;S43,$I$8,"")))</f>
        <v/>
      </c>
      <c r="U43" s="59">
        <v>0.04</v>
      </c>
      <c r="V43" s="34" t="str">
        <f>IF(U43="","",IF($F43*($H$7/100)&lt;U43,$I$7,IF($F43*($H$8/100)&lt;U43,$I$8,"")))</f>
        <v>○</v>
      </c>
      <c r="W43" s="59" t="s">
        <v>49</v>
      </c>
      <c r="X43" s="34" t="str">
        <f>IF(W43="","",IF($F43*($H$7/100)&lt;W43,$I$7,IF($F43*($H$8/100)&lt;W43,$I$8,"")))</f>
        <v/>
      </c>
      <c r="Y43" s="59" t="s">
        <v>49</v>
      </c>
      <c r="Z43" s="34" t="str">
        <f t="shared" si="19"/>
        <v/>
      </c>
      <c r="AA43" s="59" t="s">
        <v>49</v>
      </c>
      <c r="AB43" s="34" t="str">
        <f t="shared" si="20"/>
        <v/>
      </c>
      <c r="AC43" s="59" t="s">
        <v>49</v>
      </c>
      <c r="AD43" s="34" t="str">
        <f t="shared" si="21"/>
        <v/>
      </c>
      <c r="AE43" s="59" t="s">
        <v>49</v>
      </c>
      <c r="AF43" s="34" t="str">
        <f t="shared" si="22"/>
        <v/>
      </c>
      <c r="AG43" s="59" t="s">
        <v>49</v>
      </c>
      <c r="AH43" s="34" t="str">
        <f t="shared" si="23"/>
        <v/>
      </c>
      <c r="AI43" s="59" t="s">
        <v>49</v>
      </c>
      <c r="AJ43" s="34" t="str">
        <f t="shared" si="24"/>
        <v/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ht="14.1" customHeight="1">
      <c r="A44" s="36"/>
      <c r="B44" s="16">
        <v>200033</v>
      </c>
      <c r="C44" s="16"/>
      <c r="D44" s="148" t="s">
        <v>62</v>
      </c>
      <c r="E44" s="149"/>
      <c r="F44" s="62">
        <v>0.3</v>
      </c>
      <c r="G44" s="18" t="s">
        <v>30</v>
      </c>
      <c r="H44" s="86">
        <f t="shared" si="0"/>
        <v>0</v>
      </c>
      <c r="I44" s="34" t="str">
        <f t="shared" si="18"/>
        <v/>
      </c>
      <c r="J44" s="87">
        <f t="shared" si="1"/>
        <v>0</v>
      </c>
      <c r="K44" s="88">
        <f t="shared" si="3"/>
        <v>0</v>
      </c>
      <c r="L44" s="39">
        <f t="shared" si="2"/>
        <v>1</v>
      </c>
      <c r="M44" s="86" t="s">
        <v>49</v>
      </c>
      <c r="N44" s="34" t="str">
        <f>IF(M44="","",IF($F44*($H$7/100)&lt;M44,$I$7,IF($F44*($H$8/100)&lt;M44,$I$8,"")))</f>
        <v/>
      </c>
      <c r="O44" s="86" t="s">
        <v>49</v>
      </c>
      <c r="P44" s="34" t="str">
        <f>IF(O44="","",IF($F44*($H$7/100)&lt;O44,$I$7,IF($F44*($H$8/100)&lt;O44,$I$8,"")))</f>
        <v/>
      </c>
      <c r="Q44" s="86" t="s">
        <v>49</v>
      </c>
      <c r="R44" s="34" t="str">
        <f>IF(Q44="","",IF($F44*($H$7/100)&lt;Q44,$I$7,IF($F44*($H$8/100)&lt;Q44,$I$8,"")))</f>
        <v/>
      </c>
      <c r="S44" s="86" t="s">
        <v>49</v>
      </c>
      <c r="T44" s="34" t="str">
        <f>IF(S44="","",IF($F44*($H$7/100)&lt;S44,$I$7,IF($F44*($H$8/100)&lt;S44,$I$8,"")))</f>
        <v/>
      </c>
      <c r="U44" s="86">
        <v>0</v>
      </c>
      <c r="V44" s="34" t="str">
        <f>IF(U44="","",IF($F44*($H$7/100)&lt;U44,$I$7,IF($F44*($H$8/100)&lt;U44,$I$8,"")))</f>
        <v/>
      </c>
      <c r="W44" s="86" t="s">
        <v>49</v>
      </c>
      <c r="X44" s="34" t="str">
        <f>IF(W44="","",IF($F44*($H$7/100)&lt;W44,$I$7,IF($F44*($H$8/100)&lt;W44,$I$8,"")))</f>
        <v/>
      </c>
      <c r="Y44" s="86" t="s">
        <v>49</v>
      </c>
      <c r="Z44" s="34" t="str">
        <f t="shared" si="19"/>
        <v/>
      </c>
      <c r="AA44" s="86" t="s">
        <v>49</v>
      </c>
      <c r="AB44" s="34" t="str">
        <f t="shared" si="20"/>
        <v/>
      </c>
      <c r="AC44" s="86" t="s">
        <v>49</v>
      </c>
      <c r="AD44" s="34" t="str">
        <f t="shared" si="21"/>
        <v/>
      </c>
      <c r="AE44" s="86" t="s">
        <v>49</v>
      </c>
      <c r="AF44" s="34" t="str">
        <f t="shared" si="22"/>
        <v/>
      </c>
      <c r="AG44" s="86" t="s">
        <v>49</v>
      </c>
      <c r="AH44" s="34" t="str">
        <f t="shared" si="23"/>
        <v/>
      </c>
      <c r="AI44" s="86" t="s">
        <v>49</v>
      </c>
      <c r="AJ44" s="34" t="str">
        <f t="shared" si="24"/>
        <v/>
      </c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14.1" customHeight="1">
      <c r="A45" s="36"/>
      <c r="B45" s="16">
        <v>200034</v>
      </c>
      <c r="C45" s="16"/>
      <c r="D45" s="148" t="s">
        <v>63</v>
      </c>
      <c r="E45" s="149"/>
      <c r="F45" s="62">
        <v>1</v>
      </c>
      <c r="G45" s="18" t="s">
        <v>30</v>
      </c>
      <c r="H45" s="83">
        <f t="shared" si="0"/>
        <v>0</v>
      </c>
      <c r="I45" s="34" t="str">
        <f t="shared" si="18"/>
        <v/>
      </c>
      <c r="J45" s="84">
        <f t="shared" si="1"/>
        <v>0</v>
      </c>
      <c r="K45" s="85">
        <f t="shared" si="3"/>
        <v>0</v>
      </c>
      <c r="L45" s="39">
        <f t="shared" si="2"/>
        <v>1</v>
      </c>
      <c r="M45" s="83" t="s">
        <v>49</v>
      </c>
      <c r="N45" s="34" t="str">
        <f>IF(M45="","",IF($F45*($H$7/100)&lt;M45,$I$7,IF($F45*($H$8/100)&lt;M45,$I$8,"")))</f>
        <v/>
      </c>
      <c r="O45" s="83" t="s">
        <v>49</v>
      </c>
      <c r="P45" s="34" t="str">
        <f>IF(O45="","",IF($F45*($H$7/100)&lt;O45,$I$7,IF($F45*($H$8/100)&lt;O45,$I$8,"")))</f>
        <v/>
      </c>
      <c r="Q45" s="83" t="s">
        <v>49</v>
      </c>
      <c r="R45" s="34" t="str">
        <f>IF(Q45="","",IF($F45*($H$7/100)&lt;Q45,$I$7,IF($F45*($H$8/100)&lt;Q45,$I$8,"")))</f>
        <v/>
      </c>
      <c r="S45" s="83" t="s">
        <v>49</v>
      </c>
      <c r="T45" s="34" t="str">
        <f>IF(S45="","",IF($F45*($H$7/100)&lt;S45,$I$7,IF($F45*($H$8/100)&lt;S45,$I$8,"")))</f>
        <v/>
      </c>
      <c r="U45" s="83">
        <v>0</v>
      </c>
      <c r="V45" s="34" t="str">
        <f>IF(U45="","",IF($F45*($H$7/100)&lt;U45,$I$7,IF($F45*($H$8/100)&lt;U45,$I$8,"")))</f>
        <v/>
      </c>
      <c r="W45" s="83" t="s">
        <v>49</v>
      </c>
      <c r="X45" s="34" t="str">
        <f>IF(W45="","",IF($F45*($H$7/100)&lt;W45,$I$7,IF($F45*($H$8/100)&lt;W45,$I$8,"")))</f>
        <v/>
      </c>
      <c r="Y45" s="83" t="s">
        <v>49</v>
      </c>
      <c r="Z45" s="34" t="str">
        <f t="shared" si="19"/>
        <v/>
      </c>
      <c r="AA45" s="83" t="s">
        <v>49</v>
      </c>
      <c r="AB45" s="34" t="str">
        <f t="shared" si="20"/>
        <v/>
      </c>
      <c r="AC45" s="83" t="s">
        <v>49</v>
      </c>
      <c r="AD45" s="34" t="str">
        <f t="shared" si="21"/>
        <v/>
      </c>
      <c r="AE45" s="83" t="s">
        <v>49</v>
      </c>
      <c r="AF45" s="34" t="str">
        <f t="shared" si="22"/>
        <v/>
      </c>
      <c r="AG45" s="83" t="s">
        <v>49</v>
      </c>
      <c r="AH45" s="34" t="str">
        <f t="shared" si="23"/>
        <v/>
      </c>
      <c r="AI45" s="83" t="s">
        <v>49</v>
      </c>
      <c r="AJ45" s="34" t="str">
        <f t="shared" si="24"/>
        <v/>
      </c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ht="14.1" customHeight="1">
      <c r="A46" s="36"/>
      <c r="B46" s="16">
        <v>200035</v>
      </c>
      <c r="C46" s="16"/>
      <c r="D46" s="148" t="s">
        <v>64</v>
      </c>
      <c r="E46" s="149"/>
      <c r="F46" s="58">
        <v>200</v>
      </c>
      <c r="G46" s="18" t="s">
        <v>30</v>
      </c>
      <c r="H46" s="89">
        <f t="shared" si="0"/>
        <v>8</v>
      </c>
      <c r="I46" s="34" t="str">
        <f t="shared" si="18"/>
        <v/>
      </c>
      <c r="J46" s="90">
        <f t="shared" si="1"/>
        <v>8</v>
      </c>
      <c r="K46" s="89">
        <f t="shared" si="3"/>
        <v>8</v>
      </c>
      <c r="L46" s="39">
        <f t="shared" si="2"/>
        <v>1</v>
      </c>
      <c r="M46" s="89" t="s">
        <v>49</v>
      </c>
      <c r="N46" s="34" t="str">
        <f t="shared" ref="N46:X55" si="25">IF(M46="","",IF($F46*($H$7/100)&lt;M46,$I$7,IF($F46*($H$8/100)&lt;M46,$I$8,"")))</f>
        <v/>
      </c>
      <c r="O46" s="89" t="s">
        <v>49</v>
      </c>
      <c r="P46" s="34" t="str">
        <f t="shared" si="25"/>
        <v/>
      </c>
      <c r="Q46" s="89" t="s">
        <v>49</v>
      </c>
      <c r="R46" s="34" t="str">
        <f t="shared" si="25"/>
        <v/>
      </c>
      <c r="S46" s="89" t="s">
        <v>49</v>
      </c>
      <c r="T46" s="34" t="str">
        <f t="shared" si="25"/>
        <v/>
      </c>
      <c r="U46" s="89">
        <v>8</v>
      </c>
      <c r="V46" s="34" t="str">
        <f t="shared" si="25"/>
        <v/>
      </c>
      <c r="W46" s="89" t="s">
        <v>49</v>
      </c>
      <c r="X46" s="34" t="str">
        <f t="shared" si="25"/>
        <v/>
      </c>
      <c r="Y46" s="89" t="s">
        <v>49</v>
      </c>
      <c r="Z46" s="34" t="str">
        <f t="shared" si="19"/>
        <v/>
      </c>
      <c r="AA46" s="89" t="s">
        <v>49</v>
      </c>
      <c r="AB46" s="34" t="str">
        <f t="shared" si="20"/>
        <v/>
      </c>
      <c r="AC46" s="89" t="s">
        <v>49</v>
      </c>
      <c r="AD46" s="34" t="str">
        <f t="shared" si="21"/>
        <v/>
      </c>
      <c r="AE46" s="89" t="s">
        <v>49</v>
      </c>
      <c r="AF46" s="34" t="str">
        <f t="shared" si="22"/>
        <v/>
      </c>
      <c r="AG46" s="89" t="s">
        <v>49</v>
      </c>
      <c r="AH46" s="34" t="str">
        <f t="shared" si="23"/>
        <v/>
      </c>
      <c r="AI46" s="89" t="s">
        <v>49</v>
      </c>
      <c r="AJ46" s="34" t="str">
        <f t="shared" si="24"/>
        <v/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ht="14.1" customHeight="1">
      <c r="A47" s="36"/>
      <c r="B47" s="16">
        <v>200036</v>
      </c>
      <c r="C47" s="16"/>
      <c r="D47" s="148" t="s">
        <v>65</v>
      </c>
      <c r="E47" s="149"/>
      <c r="F47" s="48">
        <v>0.05</v>
      </c>
      <c r="G47" s="18" t="s">
        <v>30</v>
      </c>
      <c r="H47" s="68">
        <f t="shared" si="0"/>
        <v>0</v>
      </c>
      <c r="I47" s="34" t="str">
        <f t="shared" si="18"/>
        <v/>
      </c>
      <c r="J47" s="69">
        <f t="shared" si="1"/>
        <v>0</v>
      </c>
      <c r="K47" s="70">
        <f t="shared" si="3"/>
        <v>0</v>
      </c>
      <c r="L47" s="39">
        <f t="shared" si="2"/>
        <v>1</v>
      </c>
      <c r="M47" s="68" t="s">
        <v>49</v>
      </c>
      <c r="N47" s="34" t="str">
        <f t="shared" si="25"/>
        <v/>
      </c>
      <c r="O47" s="68" t="s">
        <v>49</v>
      </c>
      <c r="P47" s="34" t="str">
        <f t="shared" si="25"/>
        <v/>
      </c>
      <c r="Q47" s="68" t="s">
        <v>49</v>
      </c>
      <c r="R47" s="34" t="str">
        <f t="shared" si="25"/>
        <v/>
      </c>
      <c r="S47" s="68" t="s">
        <v>49</v>
      </c>
      <c r="T47" s="34" t="str">
        <f t="shared" si="25"/>
        <v/>
      </c>
      <c r="U47" s="68">
        <v>0</v>
      </c>
      <c r="V47" s="34" t="str">
        <f t="shared" si="25"/>
        <v/>
      </c>
      <c r="W47" s="68" t="s">
        <v>49</v>
      </c>
      <c r="X47" s="34" t="str">
        <f t="shared" si="25"/>
        <v/>
      </c>
      <c r="Y47" s="68" t="s">
        <v>49</v>
      </c>
      <c r="Z47" s="34" t="str">
        <f t="shared" si="19"/>
        <v/>
      </c>
      <c r="AA47" s="68" t="s">
        <v>49</v>
      </c>
      <c r="AB47" s="34" t="str">
        <f t="shared" si="20"/>
        <v/>
      </c>
      <c r="AC47" s="68" t="s">
        <v>49</v>
      </c>
      <c r="AD47" s="34" t="str">
        <f t="shared" si="21"/>
        <v/>
      </c>
      <c r="AE47" s="68" t="s">
        <v>49</v>
      </c>
      <c r="AF47" s="34" t="str">
        <f t="shared" si="22"/>
        <v/>
      </c>
      <c r="AG47" s="68" t="s">
        <v>49</v>
      </c>
      <c r="AH47" s="34" t="str">
        <f t="shared" si="23"/>
        <v/>
      </c>
      <c r="AI47" s="68" t="s">
        <v>49</v>
      </c>
      <c r="AJ47" s="34" t="str">
        <f t="shared" si="24"/>
        <v/>
      </c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ht="14.1" customHeight="1">
      <c r="A48" s="36"/>
      <c r="B48" s="16">
        <v>200037</v>
      </c>
      <c r="C48" s="16"/>
      <c r="D48" s="148" t="s">
        <v>66</v>
      </c>
      <c r="E48" s="149"/>
      <c r="F48" s="58">
        <v>200</v>
      </c>
      <c r="G48" s="18" t="s">
        <v>30</v>
      </c>
      <c r="H48" s="91">
        <f t="shared" si="0"/>
        <v>12.4</v>
      </c>
      <c r="I48" s="34"/>
      <c r="J48" s="92">
        <f t="shared" si="1"/>
        <v>7.6</v>
      </c>
      <c r="K48" s="91">
        <f t="shared" si="3"/>
        <v>9.0583333333333336</v>
      </c>
      <c r="L48" s="39">
        <f t="shared" si="2"/>
        <v>12</v>
      </c>
      <c r="M48" s="91">
        <v>7.8</v>
      </c>
      <c r="N48" s="34"/>
      <c r="O48" s="91">
        <v>8.4</v>
      </c>
      <c r="P48" s="34"/>
      <c r="Q48" s="91">
        <v>8.4</v>
      </c>
      <c r="R48" s="34"/>
      <c r="S48" s="91">
        <v>9.5</v>
      </c>
      <c r="T48" s="34"/>
      <c r="U48" s="91">
        <v>9.6</v>
      </c>
      <c r="V48" s="34"/>
      <c r="W48" s="91">
        <v>8.4</v>
      </c>
      <c r="X48" s="34"/>
      <c r="Y48" s="91">
        <v>7.9</v>
      </c>
      <c r="Z48" s="34"/>
      <c r="AA48" s="91">
        <v>7.6</v>
      </c>
      <c r="AB48" s="34"/>
      <c r="AC48" s="91">
        <v>8.4</v>
      </c>
      <c r="AD48" s="34"/>
      <c r="AE48" s="91">
        <v>10.8</v>
      </c>
      <c r="AF48" s="34"/>
      <c r="AG48" s="91">
        <v>12.4</v>
      </c>
      <c r="AH48" s="34"/>
      <c r="AI48" s="91">
        <v>9.5</v>
      </c>
      <c r="AJ48" s="34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ht="14.1" customHeight="1">
      <c r="A49" s="36"/>
      <c r="B49" s="16">
        <v>200039</v>
      </c>
      <c r="C49" s="16"/>
      <c r="D49" s="148" t="s">
        <v>67</v>
      </c>
      <c r="E49" s="149"/>
      <c r="F49" s="58">
        <v>300</v>
      </c>
      <c r="G49" s="18" t="s">
        <v>30</v>
      </c>
      <c r="H49" s="89">
        <f t="shared" si="0"/>
        <v>13</v>
      </c>
      <c r="I49" s="34" t="str">
        <f t="shared" si="18"/>
        <v/>
      </c>
      <c r="J49" s="90">
        <f t="shared" si="1"/>
        <v>13</v>
      </c>
      <c r="K49" s="89">
        <f t="shared" si="3"/>
        <v>13</v>
      </c>
      <c r="L49" s="39">
        <f t="shared" si="2"/>
        <v>1</v>
      </c>
      <c r="M49" s="89" t="s">
        <v>49</v>
      </c>
      <c r="N49" s="34" t="str">
        <f t="shared" si="25"/>
        <v/>
      </c>
      <c r="O49" s="89" t="s">
        <v>49</v>
      </c>
      <c r="P49" s="34" t="str">
        <f t="shared" si="25"/>
        <v/>
      </c>
      <c r="Q49" s="89" t="s">
        <v>49</v>
      </c>
      <c r="R49" s="34" t="str">
        <f t="shared" si="25"/>
        <v/>
      </c>
      <c r="S49" s="89" t="s">
        <v>49</v>
      </c>
      <c r="T49" s="34" t="str">
        <f t="shared" si="25"/>
        <v/>
      </c>
      <c r="U49" s="89">
        <v>13</v>
      </c>
      <c r="V49" s="34" t="str">
        <f t="shared" si="25"/>
        <v/>
      </c>
      <c r="W49" s="89" t="s">
        <v>49</v>
      </c>
      <c r="X49" s="34" t="str">
        <f t="shared" si="25"/>
        <v/>
      </c>
      <c r="Y49" s="89" t="s">
        <v>49</v>
      </c>
      <c r="Z49" s="34" t="str">
        <f t="shared" ref="Z49:Z55" si="26">IF(Y49="","",IF($F49*($H$7/100)&lt;Y49,$I$7,IF($F49*($H$8/100)&lt;Y49,$I$8,"")))</f>
        <v/>
      </c>
      <c r="AA49" s="89" t="s">
        <v>49</v>
      </c>
      <c r="AB49" s="34" t="str">
        <f t="shared" ref="AB49:AB55" si="27">IF(AA49="","",IF($F49*($H$7/100)&lt;AA49,$I$7,IF($F49*($H$8/100)&lt;AA49,$I$8,"")))</f>
        <v/>
      </c>
      <c r="AC49" s="89" t="s">
        <v>49</v>
      </c>
      <c r="AD49" s="34" t="str">
        <f t="shared" ref="AD49:AD55" si="28">IF(AC49="","",IF($F49*($H$7/100)&lt;AC49,$I$7,IF($F49*($H$8/100)&lt;AC49,$I$8,"")))</f>
        <v/>
      </c>
      <c r="AE49" s="89" t="s">
        <v>49</v>
      </c>
      <c r="AF49" s="34" t="str">
        <f t="shared" ref="AF49:AF55" si="29">IF(AE49="","",IF($F49*($H$7/100)&lt;AE49,$I$7,IF($F49*($H$8/100)&lt;AE49,$I$8,"")))</f>
        <v/>
      </c>
      <c r="AG49" s="89" t="s">
        <v>49</v>
      </c>
      <c r="AH49" s="34" t="str">
        <f t="shared" ref="AH49:AH55" si="30">IF(AG49="","",IF($F49*($H$7/100)&lt;AG49,$I$7,IF($F49*($H$8/100)&lt;AG49,$I$8,"")))</f>
        <v/>
      </c>
      <c r="AI49" s="89" t="s">
        <v>49</v>
      </c>
      <c r="AJ49" s="34" t="str">
        <f t="shared" ref="AJ49:AJ55" si="31">IF(AI49="","",IF($F49*($H$7/100)&lt;AI49,$I$7,IF($F49*($H$8/100)&lt;AI49,$I$8,"")))</f>
        <v/>
      </c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ht="14.1" customHeight="1">
      <c r="A50" s="36"/>
      <c r="B50" s="16">
        <v>200041</v>
      </c>
      <c r="C50" s="16"/>
      <c r="D50" s="148" t="s">
        <v>68</v>
      </c>
      <c r="E50" s="149"/>
      <c r="F50" s="58">
        <v>500</v>
      </c>
      <c r="G50" s="18" t="s">
        <v>30</v>
      </c>
      <c r="H50" s="89">
        <f t="shared" si="0"/>
        <v>55</v>
      </c>
      <c r="I50" s="34" t="str">
        <f t="shared" si="18"/>
        <v>○</v>
      </c>
      <c r="J50" s="90">
        <f t="shared" si="1"/>
        <v>55</v>
      </c>
      <c r="K50" s="89">
        <f t="shared" si="3"/>
        <v>55</v>
      </c>
      <c r="L50" s="39">
        <f t="shared" si="2"/>
        <v>1</v>
      </c>
      <c r="M50" s="89" t="s">
        <v>49</v>
      </c>
      <c r="N50" s="34" t="str">
        <f t="shared" si="25"/>
        <v/>
      </c>
      <c r="O50" s="89" t="s">
        <v>49</v>
      </c>
      <c r="P50" s="34" t="str">
        <f t="shared" si="25"/>
        <v/>
      </c>
      <c r="Q50" s="89" t="s">
        <v>49</v>
      </c>
      <c r="R50" s="34" t="str">
        <f t="shared" si="25"/>
        <v/>
      </c>
      <c r="S50" s="89" t="s">
        <v>49</v>
      </c>
      <c r="T50" s="34" t="str">
        <f t="shared" si="25"/>
        <v/>
      </c>
      <c r="U50" s="89">
        <v>55</v>
      </c>
      <c r="V50" s="34" t="str">
        <f t="shared" si="25"/>
        <v>○</v>
      </c>
      <c r="W50" s="89" t="s">
        <v>49</v>
      </c>
      <c r="X50" s="34" t="str">
        <f t="shared" si="25"/>
        <v/>
      </c>
      <c r="Y50" s="89" t="s">
        <v>49</v>
      </c>
      <c r="Z50" s="34" t="str">
        <f t="shared" si="26"/>
        <v/>
      </c>
      <c r="AA50" s="89" t="s">
        <v>49</v>
      </c>
      <c r="AB50" s="34" t="str">
        <f t="shared" si="27"/>
        <v/>
      </c>
      <c r="AC50" s="89" t="s">
        <v>49</v>
      </c>
      <c r="AD50" s="34" t="str">
        <f t="shared" si="28"/>
        <v/>
      </c>
      <c r="AE50" s="89" t="s">
        <v>49</v>
      </c>
      <c r="AF50" s="34" t="str">
        <f t="shared" si="29"/>
        <v/>
      </c>
      <c r="AG50" s="89" t="s">
        <v>49</v>
      </c>
      <c r="AH50" s="34" t="str">
        <f t="shared" si="30"/>
        <v/>
      </c>
      <c r="AI50" s="89" t="s">
        <v>49</v>
      </c>
      <c r="AJ50" s="34" t="str">
        <f t="shared" si="31"/>
        <v/>
      </c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ht="14.1" customHeight="1">
      <c r="A51" s="36"/>
      <c r="B51" s="16">
        <v>200042</v>
      </c>
      <c r="C51" s="16"/>
      <c r="D51" s="148" t="s">
        <v>69</v>
      </c>
      <c r="E51" s="149"/>
      <c r="F51" s="62">
        <v>0.2</v>
      </c>
      <c r="G51" s="18" t="s">
        <v>30</v>
      </c>
      <c r="H51" s="59">
        <f t="shared" si="0"/>
        <v>0</v>
      </c>
      <c r="I51" s="34" t="str">
        <f t="shared" si="18"/>
        <v/>
      </c>
      <c r="J51" s="60">
        <f t="shared" si="1"/>
        <v>0</v>
      </c>
      <c r="K51" s="61">
        <f t="shared" si="3"/>
        <v>0</v>
      </c>
      <c r="L51" s="39">
        <f t="shared" si="2"/>
        <v>1</v>
      </c>
      <c r="M51" s="59" t="s">
        <v>49</v>
      </c>
      <c r="N51" s="34" t="str">
        <f t="shared" si="25"/>
        <v/>
      </c>
      <c r="O51" s="59" t="s">
        <v>49</v>
      </c>
      <c r="P51" s="34" t="str">
        <f t="shared" si="25"/>
        <v/>
      </c>
      <c r="Q51" s="59" t="s">
        <v>49</v>
      </c>
      <c r="R51" s="34" t="str">
        <f t="shared" si="25"/>
        <v/>
      </c>
      <c r="S51" s="59" t="s">
        <v>49</v>
      </c>
      <c r="T51" s="34" t="str">
        <f t="shared" si="25"/>
        <v/>
      </c>
      <c r="U51" s="59">
        <v>0</v>
      </c>
      <c r="V51" s="34" t="str">
        <f t="shared" si="25"/>
        <v/>
      </c>
      <c r="W51" s="59" t="s">
        <v>49</v>
      </c>
      <c r="X51" s="34" t="str">
        <f t="shared" si="25"/>
        <v/>
      </c>
      <c r="Y51" s="59" t="s">
        <v>49</v>
      </c>
      <c r="Z51" s="34" t="str">
        <f t="shared" si="26"/>
        <v/>
      </c>
      <c r="AA51" s="59" t="s">
        <v>49</v>
      </c>
      <c r="AB51" s="34" t="str">
        <f t="shared" si="27"/>
        <v/>
      </c>
      <c r="AC51" s="59" t="s">
        <v>49</v>
      </c>
      <c r="AD51" s="34" t="str">
        <f t="shared" si="28"/>
        <v/>
      </c>
      <c r="AE51" s="59" t="s">
        <v>49</v>
      </c>
      <c r="AF51" s="34" t="str">
        <f t="shared" si="29"/>
        <v/>
      </c>
      <c r="AG51" s="59" t="s">
        <v>49</v>
      </c>
      <c r="AH51" s="34" t="str">
        <f t="shared" si="30"/>
        <v/>
      </c>
      <c r="AI51" s="59" t="s">
        <v>49</v>
      </c>
      <c r="AJ51" s="34" t="str">
        <f t="shared" si="31"/>
        <v/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ht="14.1" customHeight="1">
      <c r="A52" s="36"/>
      <c r="B52" s="16">
        <v>200043</v>
      </c>
      <c r="C52" s="16"/>
      <c r="D52" s="148" t="s">
        <v>70</v>
      </c>
      <c r="E52" s="149"/>
      <c r="F52" s="93">
        <v>1.0000000000000001E-5</v>
      </c>
      <c r="G52" s="18" t="s">
        <v>30</v>
      </c>
      <c r="H52" s="94">
        <f t="shared" si="0"/>
        <v>1.9999999999999999E-6</v>
      </c>
      <c r="I52" s="34" t="str">
        <f t="shared" si="18"/>
        <v>○</v>
      </c>
      <c r="J52" s="95">
        <f t="shared" si="1"/>
        <v>1.9999999999999999E-6</v>
      </c>
      <c r="K52" s="96">
        <f t="shared" si="3"/>
        <v>1.9999999999999999E-6</v>
      </c>
      <c r="L52" s="39">
        <f t="shared" si="2"/>
        <v>1</v>
      </c>
      <c r="M52" s="94" t="s">
        <v>49</v>
      </c>
      <c r="N52" s="34" t="str">
        <f t="shared" si="25"/>
        <v/>
      </c>
      <c r="O52" s="94" t="s">
        <v>49</v>
      </c>
      <c r="P52" s="34" t="str">
        <f t="shared" si="25"/>
        <v/>
      </c>
      <c r="Q52" s="94" t="s">
        <v>49</v>
      </c>
      <c r="R52" s="34" t="str">
        <f t="shared" si="25"/>
        <v/>
      </c>
      <c r="S52" s="94" t="s">
        <v>49</v>
      </c>
      <c r="T52" s="34" t="str">
        <f t="shared" si="25"/>
        <v/>
      </c>
      <c r="U52" s="94">
        <v>1.9999999999999999E-6</v>
      </c>
      <c r="V52" s="34" t="str">
        <f t="shared" si="25"/>
        <v>○</v>
      </c>
      <c r="W52" s="94" t="s">
        <v>49</v>
      </c>
      <c r="X52" s="34" t="str">
        <f t="shared" si="25"/>
        <v/>
      </c>
      <c r="Y52" s="94" t="s">
        <v>49</v>
      </c>
      <c r="Z52" s="34" t="str">
        <f t="shared" si="26"/>
        <v/>
      </c>
      <c r="AA52" s="94" t="s">
        <v>49</v>
      </c>
      <c r="AB52" s="34" t="str">
        <f t="shared" si="27"/>
        <v/>
      </c>
      <c r="AC52" s="94" t="s">
        <v>49</v>
      </c>
      <c r="AD52" s="34" t="str">
        <f t="shared" si="28"/>
        <v/>
      </c>
      <c r="AE52" s="94" t="s">
        <v>49</v>
      </c>
      <c r="AF52" s="34" t="str">
        <f t="shared" si="29"/>
        <v/>
      </c>
      <c r="AG52" s="94" t="s">
        <v>49</v>
      </c>
      <c r="AH52" s="34" t="str">
        <f t="shared" si="30"/>
        <v/>
      </c>
      <c r="AI52" s="94" t="s">
        <v>49</v>
      </c>
      <c r="AJ52" s="34" t="str">
        <f t="shared" si="31"/>
        <v/>
      </c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ht="14.1" customHeight="1">
      <c r="A53" s="36"/>
      <c r="B53" s="16">
        <v>200044</v>
      </c>
      <c r="C53" s="16"/>
      <c r="D53" s="148" t="s">
        <v>71</v>
      </c>
      <c r="E53" s="149"/>
      <c r="F53" s="93">
        <v>1.0000000000000001E-5</v>
      </c>
      <c r="G53" s="18" t="s">
        <v>30</v>
      </c>
      <c r="H53" s="94">
        <f t="shared" si="0"/>
        <v>0</v>
      </c>
      <c r="I53" s="34" t="str">
        <f t="shared" si="18"/>
        <v/>
      </c>
      <c r="J53" s="95">
        <f t="shared" si="1"/>
        <v>0</v>
      </c>
      <c r="K53" s="96">
        <f t="shared" si="3"/>
        <v>0</v>
      </c>
      <c r="L53" s="39">
        <f t="shared" si="2"/>
        <v>1</v>
      </c>
      <c r="M53" s="94" t="s">
        <v>49</v>
      </c>
      <c r="N53" s="34" t="str">
        <f t="shared" si="25"/>
        <v/>
      </c>
      <c r="O53" s="94" t="s">
        <v>49</v>
      </c>
      <c r="P53" s="34" t="str">
        <f t="shared" si="25"/>
        <v/>
      </c>
      <c r="Q53" s="94" t="s">
        <v>49</v>
      </c>
      <c r="R53" s="34" t="str">
        <f t="shared" si="25"/>
        <v/>
      </c>
      <c r="S53" s="94" t="s">
        <v>49</v>
      </c>
      <c r="T53" s="34" t="str">
        <f t="shared" si="25"/>
        <v/>
      </c>
      <c r="U53" s="94">
        <v>0</v>
      </c>
      <c r="V53" s="34" t="str">
        <f t="shared" si="25"/>
        <v/>
      </c>
      <c r="W53" s="94" t="s">
        <v>49</v>
      </c>
      <c r="X53" s="34" t="str">
        <f t="shared" si="25"/>
        <v/>
      </c>
      <c r="Y53" s="94" t="s">
        <v>49</v>
      </c>
      <c r="Z53" s="34" t="str">
        <f t="shared" si="26"/>
        <v/>
      </c>
      <c r="AA53" s="94" t="s">
        <v>49</v>
      </c>
      <c r="AB53" s="34" t="str">
        <f t="shared" si="27"/>
        <v/>
      </c>
      <c r="AC53" s="94" t="s">
        <v>49</v>
      </c>
      <c r="AD53" s="34" t="str">
        <f t="shared" si="28"/>
        <v/>
      </c>
      <c r="AE53" s="94" t="s">
        <v>49</v>
      </c>
      <c r="AF53" s="34" t="str">
        <f t="shared" si="29"/>
        <v/>
      </c>
      <c r="AG53" s="94" t="s">
        <v>49</v>
      </c>
      <c r="AH53" s="34" t="str">
        <f t="shared" si="30"/>
        <v/>
      </c>
      <c r="AI53" s="94" t="s">
        <v>49</v>
      </c>
      <c r="AJ53" s="34" t="str">
        <f t="shared" si="31"/>
        <v/>
      </c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ht="14.1" customHeight="1">
      <c r="A54" s="36"/>
      <c r="B54" s="16">
        <v>200045</v>
      </c>
      <c r="C54" s="16"/>
      <c r="D54" s="152" t="s">
        <v>72</v>
      </c>
      <c r="E54" s="153"/>
      <c r="F54" s="48">
        <v>0.02</v>
      </c>
      <c r="G54" s="18" t="s">
        <v>30</v>
      </c>
      <c r="H54" s="52">
        <f t="shared" si="0"/>
        <v>0</v>
      </c>
      <c r="I54" s="34" t="str">
        <f t="shared" si="18"/>
        <v/>
      </c>
      <c r="J54" s="53">
        <f t="shared" si="1"/>
        <v>0</v>
      </c>
      <c r="K54" s="54">
        <f t="shared" si="3"/>
        <v>0</v>
      </c>
      <c r="L54" s="39">
        <f t="shared" si="2"/>
        <v>1</v>
      </c>
      <c r="M54" s="52" t="s">
        <v>49</v>
      </c>
      <c r="N54" s="34" t="str">
        <f t="shared" si="25"/>
        <v/>
      </c>
      <c r="O54" s="52" t="s">
        <v>49</v>
      </c>
      <c r="P54" s="34" t="str">
        <f t="shared" si="25"/>
        <v/>
      </c>
      <c r="Q54" s="52" t="s">
        <v>49</v>
      </c>
      <c r="R54" s="34" t="str">
        <f t="shared" si="25"/>
        <v/>
      </c>
      <c r="S54" s="52" t="s">
        <v>49</v>
      </c>
      <c r="T54" s="34" t="str">
        <f t="shared" si="25"/>
        <v/>
      </c>
      <c r="U54" s="52">
        <v>0</v>
      </c>
      <c r="V54" s="34" t="str">
        <f t="shared" si="25"/>
        <v/>
      </c>
      <c r="W54" s="52" t="s">
        <v>49</v>
      </c>
      <c r="X54" s="34" t="str">
        <f t="shared" si="25"/>
        <v/>
      </c>
      <c r="Y54" s="52" t="s">
        <v>49</v>
      </c>
      <c r="Z54" s="34" t="str">
        <f t="shared" si="26"/>
        <v/>
      </c>
      <c r="AA54" s="52" t="s">
        <v>49</v>
      </c>
      <c r="AB54" s="34" t="str">
        <f t="shared" si="27"/>
        <v/>
      </c>
      <c r="AC54" s="52" t="s">
        <v>49</v>
      </c>
      <c r="AD54" s="34" t="str">
        <f t="shared" si="28"/>
        <v/>
      </c>
      <c r="AE54" s="52" t="s">
        <v>49</v>
      </c>
      <c r="AF54" s="34" t="str">
        <f t="shared" si="29"/>
        <v/>
      </c>
      <c r="AG54" s="52" t="s">
        <v>49</v>
      </c>
      <c r="AH54" s="34" t="str">
        <f t="shared" si="30"/>
        <v/>
      </c>
      <c r="AI54" s="52" t="s">
        <v>49</v>
      </c>
      <c r="AJ54" s="34" t="str">
        <f t="shared" si="31"/>
        <v/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ht="14.1" customHeight="1">
      <c r="A55" s="36"/>
      <c r="B55" s="16">
        <v>200046</v>
      </c>
      <c r="C55" s="16"/>
      <c r="D55" s="148" t="s">
        <v>73</v>
      </c>
      <c r="E55" s="149"/>
      <c r="F55" s="40">
        <v>5.0000000000000001E-3</v>
      </c>
      <c r="G55" s="18" t="s">
        <v>30</v>
      </c>
      <c r="H55" s="71">
        <f t="shared" si="0"/>
        <v>0</v>
      </c>
      <c r="I55" s="34" t="str">
        <f t="shared" si="18"/>
        <v/>
      </c>
      <c r="J55" s="72">
        <f t="shared" si="1"/>
        <v>0</v>
      </c>
      <c r="K55" s="73">
        <f t="shared" si="3"/>
        <v>0</v>
      </c>
      <c r="L55" s="39">
        <f t="shared" si="2"/>
        <v>1</v>
      </c>
      <c r="M55" s="71" t="s">
        <v>49</v>
      </c>
      <c r="N55" s="34" t="str">
        <f t="shared" si="25"/>
        <v/>
      </c>
      <c r="O55" s="71" t="s">
        <v>49</v>
      </c>
      <c r="P55" s="34" t="str">
        <f t="shared" si="25"/>
        <v/>
      </c>
      <c r="Q55" s="71" t="s">
        <v>49</v>
      </c>
      <c r="R55" s="34" t="str">
        <f t="shared" si="25"/>
        <v/>
      </c>
      <c r="S55" s="71" t="s">
        <v>49</v>
      </c>
      <c r="T55" s="34" t="str">
        <f t="shared" si="25"/>
        <v/>
      </c>
      <c r="U55" s="71">
        <v>0</v>
      </c>
      <c r="V55" s="34" t="str">
        <f t="shared" si="25"/>
        <v/>
      </c>
      <c r="W55" s="71" t="s">
        <v>49</v>
      </c>
      <c r="X55" s="34" t="str">
        <f t="shared" si="25"/>
        <v/>
      </c>
      <c r="Y55" s="71" t="s">
        <v>49</v>
      </c>
      <c r="Z55" s="34" t="str">
        <f t="shared" si="26"/>
        <v/>
      </c>
      <c r="AA55" s="71" t="s">
        <v>49</v>
      </c>
      <c r="AB55" s="34" t="str">
        <f t="shared" si="27"/>
        <v/>
      </c>
      <c r="AC55" s="71" t="s">
        <v>49</v>
      </c>
      <c r="AD55" s="34" t="str">
        <f t="shared" si="28"/>
        <v/>
      </c>
      <c r="AE55" s="71" t="s">
        <v>49</v>
      </c>
      <c r="AF55" s="34" t="str">
        <f t="shared" si="29"/>
        <v/>
      </c>
      <c r="AG55" s="71" t="s">
        <v>49</v>
      </c>
      <c r="AH55" s="34" t="str">
        <f t="shared" si="30"/>
        <v/>
      </c>
      <c r="AI55" s="71" t="s">
        <v>49</v>
      </c>
      <c r="AJ55" s="34" t="str">
        <f t="shared" si="31"/>
        <v/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ht="14.1" customHeight="1">
      <c r="A56" s="36"/>
      <c r="B56" s="16">
        <v>200047</v>
      </c>
      <c r="C56" s="16"/>
      <c r="D56" s="152" t="s">
        <v>74</v>
      </c>
      <c r="E56" s="153"/>
      <c r="F56" s="58">
        <v>3</v>
      </c>
      <c r="G56" s="18" t="s">
        <v>30</v>
      </c>
      <c r="H56" s="97">
        <f t="shared" si="0"/>
        <v>0.7</v>
      </c>
      <c r="I56" s="34"/>
      <c r="J56" s="98">
        <f t="shared" si="1"/>
        <v>0</v>
      </c>
      <c r="K56" s="99">
        <f t="shared" si="3"/>
        <v>0.41666666666666669</v>
      </c>
      <c r="L56" s="39">
        <f t="shared" si="2"/>
        <v>12</v>
      </c>
      <c r="M56" s="97">
        <v>0</v>
      </c>
      <c r="N56" s="34"/>
      <c r="O56" s="97">
        <v>0.4</v>
      </c>
      <c r="P56" s="34"/>
      <c r="Q56" s="97">
        <v>0.4</v>
      </c>
      <c r="R56" s="34"/>
      <c r="S56" s="97">
        <v>0.7</v>
      </c>
      <c r="T56" s="34"/>
      <c r="U56" s="97">
        <v>0.7</v>
      </c>
      <c r="V56" s="34"/>
      <c r="W56" s="97">
        <v>0.6</v>
      </c>
      <c r="X56" s="34"/>
      <c r="Y56" s="97">
        <v>0.5</v>
      </c>
      <c r="Z56" s="34"/>
      <c r="AA56" s="97">
        <v>0.5</v>
      </c>
      <c r="AB56" s="34"/>
      <c r="AC56" s="97">
        <v>0.6</v>
      </c>
      <c r="AD56" s="34"/>
      <c r="AE56" s="97">
        <v>0.3</v>
      </c>
      <c r="AF56" s="34"/>
      <c r="AG56" s="97">
        <v>0</v>
      </c>
      <c r="AH56" s="34"/>
      <c r="AI56" s="97">
        <v>0.3</v>
      </c>
      <c r="AJ56" s="34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ht="14.1" customHeight="1">
      <c r="A57" s="36"/>
      <c r="B57" s="16">
        <v>200049</v>
      </c>
      <c r="C57" s="16"/>
      <c r="D57" s="148" t="s">
        <v>75</v>
      </c>
      <c r="E57" s="149"/>
      <c r="F57" s="154" t="s">
        <v>76</v>
      </c>
      <c r="G57" s="155"/>
      <c r="H57" s="100">
        <f t="shared" si="0"/>
        <v>7.4</v>
      </c>
      <c r="I57" s="34"/>
      <c r="J57" s="101">
        <f t="shared" si="1"/>
        <v>7</v>
      </c>
      <c r="K57" s="100">
        <f t="shared" si="3"/>
        <v>7.2</v>
      </c>
      <c r="L57" s="39">
        <f t="shared" si="2"/>
        <v>12</v>
      </c>
      <c r="M57" s="100">
        <v>7.1</v>
      </c>
      <c r="N57" s="34"/>
      <c r="O57" s="100">
        <v>7.2</v>
      </c>
      <c r="P57" s="34"/>
      <c r="Q57" s="100">
        <v>7.2</v>
      </c>
      <c r="R57" s="34"/>
      <c r="S57" s="100">
        <v>7.3</v>
      </c>
      <c r="T57" s="34"/>
      <c r="U57" s="100">
        <v>7.2</v>
      </c>
      <c r="V57" s="34"/>
      <c r="W57" s="100">
        <v>7.4</v>
      </c>
      <c r="X57" s="34"/>
      <c r="Y57" s="100">
        <v>7.2</v>
      </c>
      <c r="Z57" s="34"/>
      <c r="AA57" s="100">
        <v>7.2</v>
      </c>
      <c r="AB57" s="34"/>
      <c r="AC57" s="100">
        <v>7.3</v>
      </c>
      <c r="AD57" s="34"/>
      <c r="AE57" s="100">
        <v>7.1</v>
      </c>
      <c r="AF57" s="34"/>
      <c r="AG57" s="100">
        <v>7</v>
      </c>
      <c r="AH57" s="34"/>
      <c r="AI57" s="100">
        <v>7.2</v>
      </c>
      <c r="AJ57" s="34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ht="14.1" customHeight="1">
      <c r="A58" s="36"/>
      <c r="B58" s="16">
        <v>200050</v>
      </c>
      <c r="C58" s="16">
        <v>1</v>
      </c>
      <c r="D58" s="148" t="s">
        <v>77</v>
      </c>
      <c r="E58" s="149"/>
      <c r="F58" s="154" t="s">
        <v>78</v>
      </c>
      <c r="G58" s="155"/>
      <c r="H58" s="102">
        <f t="shared" si="0"/>
        <v>0</v>
      </c>
      <c r="I58" s="34"/>
      <c r="J58" s="103">
        <f t="shared" si="1"/>
        <v>0</v>
      </c>
      <c r="K58" s="102" t="s">
        <v>28</v>
      </c>
      <c r="L58" s="39">
        <f t="shared" si="2"/>
        <v>12</v>
      </c>
      <c r="M58" s="102">
        <v>0</v>
      </c>
      <c r="N58" s="34"/>
      <c r="O58" s="102">
        <v>0</v>
      </c>
      <c r="P58" s="34"/>
      <c r="Q58" s="102">
        <v>0</v>
      </c>
      <c r="R58" s="34"/>
      <c r="S58" s="102">
        <v>0</v>
      </c>
      <c r="T58" s="34"/>
      <c r="U58" s="102">
        <v>0</v>
      </c>
      <c r="V58" s="34"/>
      <c r="W58" s="102">
        <v>0</v>
      </c>
      <c r="X58" s="34"/>
      <c r="Y58" s="102">
        <v>0</v>
      </c>
      <c r="Z58" s="34"/>
      <c r="AA58" s="102">
        <v>0</v>
      </c>
      <c r="AB58" s="34"/>
      <c r="AC58" s="102">
        <v>0</v>
      </c>
      <c r="AD58" s="34"/>
      <c r="AE58" s="102">
        <v>0</v>
      </c>
      <c r="AF58" s="34"/>
      <c r="AG58" s="102">
        <v>0</v>
      </c>
      <c r="AH58" s="34"/>
      <c r="AI58" s="102">
        <v>0</v>
      </c>
      <c r="AJ58" s="34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1:90" ht="14.1" customHeight="1">
      <c r="A59" s="36"/>
      <c r="B59" s="16">
        <v>200051</v>
      </c>
      <c r="C59" s="16">
        <v>1</v>
      </c>
      <c r="D59" s="148" t="s">
        <v>79</v>
      </c>
      <c r="E59" s="149"/>
      <c r="F59" s="154" t="s">
        <v>78</v>
      </c>
      <c r="G59" s="155"/>
      <c r="H59" s="104">
        <f t="shared" si="0"/>
        <v>0</v>
      </c>
      <c r="I59" s="34"/>
      <c r="J59" s="105">
        <f t="shared" si="1"/>
        <v>0</v>
      </c>
      <c r="K59" s="104" t="s">
        <v>28</v>
      </c>
      <c r="L59" s="39">
        <f t="shared" si="2"/>
        <v>12</v>
      </c>
      <c r="M59" s="104">
        <v>0</v>
      </c>
      <c r="N59" s="34"/>
      <c r="O59" s="104">
        <v>0</v>
      </c>
      <c r="P59" s="34"/>
      <c r="Q59" s="104">
        <v>0</v>
      </c>
      <c r="R59" s="34"/>
      <c r="S59" s="104">
        <v>0</v>
      </c>
      <c r="T59" s="34"/>
      <c r="U59" s="104">
        <v>0</v>
      </c>
      <c r="V59" s="34"/>
      <c r="W59" s="104">
        <v>0</v>
      </c>
      <c r="X59" s="34"/>
      <c r="Y59" s="104">
        <v>0</v>
      </c>
      <c r="Z59" s="34"/>
      <c r="AA59" s="104">
        <v>0</v>
      </c>
      <c r="AB59" s="34"/>
      <c r="AC59" s="104">
        <v>0</v>
      </c>
      <c r="AD59" s="34"/>
      <c r="AE59" s="104">
        <v>0</v>
      </c>
      <c r="AF59" s="34"/>
      <c r="AG59" s="104">
        <v>0</v>
      </c>
      <c r="AH59" s="34"/>
      <c r="AI59" s="104">
        <v>0</v>
      </c>
      <c r="AJ59" s="34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ht="14.1" customHeight="1">
      <c r="A60" s="36"/>
      <c r="B60" s="16">
        <v>200052</v>
      </c>
      <c r="C60" s="16"/>
      <c r="D60" s="148" t="s">
        <v>80</v>
      </c>
      <c r="E60" s="149"/>
      <c r="F60" s="58">
        <v>5</v>
      </c>
      <c r="G60" s="18" t="s">
        <v>81</v>
      </c>
      <c r="H60" s="106">
        <f t="shared" si="0"/>
        <v>0</v>
      </c>
      <c r="I60" s="107"/>
      <c r="J60" s="108">
        <f t="shared" si="1"/>
        <v>0</v>
      </c>
      <c r="K60" s="109">
        <f t="shared" si="3"/>
        <v>0</v>
      </c>
      <c r="L60" s="39">
        <f t="shared" si="2"/>
        <v>12</v>
      </c>
      <c r="M60" s="106">
        <v>0</v>
      </c>
      <c r="N60" s="107"/>
      <c r="O60" s="106">
        <v>0</v>
      </c>
      <c r="P60" s="107"/>
      <c r="Q60" s="106">
        <v>0</v>
      </c>
      <c r="R60" s="107"/>
      <c r="S60" s="106">
        <v>0</v>
      </c>
      <c r="T60" s="107"/>
      <c r="U60" s="106">
        <v>0</v>
      </c>
      <c r="V60" s="107"/>
      <c r="W60" s="106">
        <v>0</v>
      </c>
      <c r="X60" s="107"/>
      <c r="Y60" s="106">
        <v>0</v>
      </c>
      <c r="Z60" s="107"/>
      <c r="AA60" s="106">
        <v>0</v>
      </c>
      <c r="AB60" s="107"/>
      <c r="AC60" s="106">
        <v>0</v>
      </c>
      <c r="AD60" s="107"/>
      <c r="AE60" s="106">
        <v>0</v>
      </c>
      <c r="AF60" s="107"/>
      <c r="AG60" s="106">
        <v>0</v>
      </c>
      <c r="AH60" s="107"/>
      <c r="AI60" s="106">
        <v>0</v>
      </c>
      <c r="AJ60" s="107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ht="14.1" customHeight="1">
      <c r="B61" s="16">
        <v>200053</v>
      </c>
      <c r="C61" s="16"/>
      <c r="D61" s="150" t="s">
        <v>82</v>
      </c>
      <c r="E61" s="151"/>
      <c r="F61" s="141">
        <v>2</v>
      </c>
      <c r="G61" s="29" t="s">
        <v>81</v>
      </c>
      <c r="H61" s="142">
        <f t="shared" si="0"/>
        <v>0</v>
      </c>
      <c r="I61" s="143"/>
      <c r="J61" s="144">
        <f t="shared" si="1"/>
        <v>0</v>
      </c>
      <c r="K61" s="145">
        <f t="shared" si="3"/>
        <v>0</v>
      </c>
      <c r="L61" s="111">
        <f t="shared" si="2"/>
        <v>12</v>
      </c>
      <c r="M61" s="142">
        <v>0</v>
      </c>
      <c r="N61" s="143"/>
      <c r="O61" s="142">
        <v>0</v>
      </c>
      <c r="P61" s="143"/>
      <c r="Q61" s="142">
        <v>0</v>
      </c>
      <c r="R61" s="143"/>
      <c r="S61" s="142">
        <v>0</v>
      </c>
      <c r="T61" s="143"/>
      <c r="U61" s="142">
        <v>0</v>
      </c>
      <c r="V61" s="143"/>
      <c r="W61" s="142">
        <v>0</v>
      </c>
      <c r="X61" s="143"/>
      <c r="Y61" s="142">
        <v>0</v>
      </c>
      <c r="Z61" s="143"/>
      <c r="AA61" s="142">
        <v>0</v>
      </c>
      <c r="AB61" s="143"/>
      <c r="AC61" s="142">
        <v>0</v>
      </c>
      <c r="AD61" s="143"/>
      <c r="AE61" s="142">
        <v>0</v>
      </c>
      <c r="AF61" s="143"/>
      <c r="AG61" s="142">
        <v>0</v>
      </c>
      <c r="AH61" s="143"/>
      <c r="AI61" s="142">
        <v>0</v>
      </c>
      <c r="AJ61" s="14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>
      <c r="M62" s="110" t="s">
        <v>49</v>
      </c>
      <c r="O62" s="110" t="s">
        <v>49</v>
      </c>
      <c r="Q62" s="110" t="s">
        <v>49</v>
      </c>
      <c r="S62" s="110" t="s">
        <v>49</v>
      </c>
      <c r="U62" s="110" t="s">
        <v>49</v>
      </c>
      <c r="W62" s="110" t="s">
        <v>49</v>
      </c>
      <c r="Y62" s="110" t="s">
        <v>49</v>
      </c>
      <c r="AA62" s="110" t="s">
        <v>49</v>
      </c>
      <c r="AC62" s="110" t="s">
        <v>49</v>
      </c>
      <c r="AE62" s="110" t="s">
        <v>49</v>
      </c>
      <c r="AG62" s="110" t="s">
        <v>49</v>
      </c>
      <c r="AI62" s="110" t="s">
        <v>49</v>
      </c>
    </row>
  </sheetData>
  <dataConsolidate/>
  <mergeCells count="149">
    <mergeCell ref="D4:E4"/>
    <mergeCell ref="M4:N4"/>
    <mergeCell ref="O4:P4"/>
    <mergeCell ref="Q4:R4"/>
    <mergeCell ref="S4:T4"/>
    <mergeCell ref="Q5:R5"/>
    <mergeCell ref="S5:T5"/>
    <mergeCell ref="U5:V5"/>
    <mergeCell ref="W5:X5"/>
    <mergeCell ref="W4:X4"/>
    <mergeCell ref="U4:V4"/>
    <mergeCell ref="D5:E5"/>
    <mergeCell ref="F5:G5"/>
    <mergeCell ref="H5:I5"/>
    <mergeCell ref="M5:N5"/>
    <mergeCell ref="O5:P5"/>
    <mergeCell ref="U7:V7"/>
    <mergeCell ref="W7:X7"/>
    <mergeCell ref="W6:X6"/>
    <mergeCell ref="D6:E6"/>
    <mergeCell ref="M6:N6"/>
    <mergeCell ref="O6:P6"/>
    <mergeCell ref="Q6:R6"/>
    <mergeCell ref="S6:T6"/>
    <mergeCell ref="U6:V6"/>
    <mergeCell ref="D7:E7"/>
    <mergeCell ref="M7:N7"/>
    <mergeCell ref="O7:P7"/>
    <mergeCell ref="Q7:R7"/>
    <mergeCell ref="S7:T7"/>
    <mergeCell ref="U8:V8"/>
    <mergeCell ref="W8:X8"/>
    <mergeCell ref="D10:E10"/>
    <mergeCell ref="H10:I10"/>
    <mergeCell ref="M10:N10"/>
    <mergeCell ref="O10:P10"/>
    <mergeCell ref="Q10:R10"/>
    <mergeCell ref="S10:T10"/>
    <mergeCell ref="D9:E9"/>
    <mergeCell ref="M9:N9"/>
    <mergeCell ref="O9:P9"/>
    <mergeCell ref="Q9:R9"/>
    <mergeCell ref="S9:T9"/>
    <mergeCell ref="U9:V9"/>
    <mergeCell ref="W9:X9"/>
    <mergeCell ref="U10:V10"/>
    <mergeCell ref="D8:E8"/>
    <mergeCell ref="M8:N8"/>
    <mergeCell ref="O8:P8"/>
    <mergeCell ref="Q8:R8"/>
    <mergeCell ref="S8:T8"/>
    <mergeCell ref="D30:E30"/>
    <mergeCell ref="D31:E31"/>
    <mergeCell ref="D20:E20"/>
    <mergeCell ref="D21:E21"/>
    <mergeCell ref="D22:E22"/>
    <mergeCell ref="D23:E23"/>
    <mergeCell ref="D24:E24"/>
    <mergeCell ref="D25:E25"/>
    <mergeCell ref="W10:X10"/>
    <mergeCell ref="D26:E26"/>
    <mergeCell ref="D27:E27"/>
    <mergeCell ref="D28:E28"/>
    <mergeCell ref="D29:E29"/>
    <mergeCell ref="D19:E19"/>
    <mergeCell ref="D11:E11"/>
    <mergeCell ref="D12:E12"/>
    <mergeCell ref="F12:G12"/>
    <mergeCell ref="D13:E13"/>
    <mergeCell ref="D14:E14"/>
    <mergeCell ref="D15:E15"/>
    <mergeCell ref="D16:E16"/>
    <mergeCell ref="D17:E17"/>
    <mergeCell ref="D18:E18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60:E60"/>
    <mergeCell ref="D61:E61"/>
    <mergeCell ref="D56:E56"/>
    <mergeCell ref="D57:E57"/>
    <mergeCell ref="F57:G57"/>
    <mergeCell ref="D58:E58"/>
    <mergeCell ref="F58:G58"/>
    <mergeCell ref="D59:E59"/>
    <mergeCell ref="F59:G59"/>
    <mergeCell ref="AI4:AJ4"/>
    <mergeCell ref="Y5:Z5"/>
    <mergeCell ref="AA5:AB5"/>
    <mergeCell ref="AC5:AD5"/>
    <mergeCell ref="AE5:AF5"/>
    <mergeCell ref="AG5:AH5"/>
    <mergeCell ref="AI5:AJ5"/>
    <mergeCell ref="Y4:Z4"/>
    <mergeCell ref="AA4:AB4"/>
    <mergeCell ref="AC4:AD4"/>
    <mergeCell ref="AE4:AF4"/>
    <mergeCell ref="AG4:AH4"/>
    <mergeCell ref="AI6:AJ6"/>
    <mergeCell ref="Y7:Z7"/>
    <mergeCell ref="AA7:AB7"/>
    <mergeCell ref="AC7:AD7"/>
    <mergeCell ref="AE7:AF7"/>
    <mergeCell ref="AG7:AH7"/>
    <mergeCell ref="AI7:AJ7"/>
    <mergeCell ref="Y6:Z6"/>
    <mergeCell ref="AA6:AB6"/>
    <mergeCell ref="AC6:AD6"/>
    <mergeCell ref="AE6:AF6"/>
    <mergeCell ref="AG6:AH6"/>
    <mergeCell ref="AI10:AJ10"/>
    <mergeCell ref="Y10:Z10"/>
    <mergeCell ref="AA10:AB10"/>
    <mergeCell ref="AC10:AD10"/>
    <mergeCell ref="AE10:AF10"/>
    <mergeCell ref="AG10:AH10"/>
    <mergeCell ref="AI8:AJ8"/>
    <mergeCell ref="Y9:Z9"/>
    <mergeCell ref="AA9:AB9"/>
    <mergeCell ref="AC9:AD9"/>
    <mergeCell ref="AE9:AF9"/>
    <mergeCell ref="AG9:AH9"/>
    <mergeCell ref="AI9:AJ9"/>
    <mergeCell ref="Y8:Z8"/>
    <mergeCell ref="AA8:AB8"/>
    <mergeCell ref="AC8:AD8"/>
    <mergeCell ref="AE8:AF8"/>
    <mergeCell ref="AG8:AH8"/>
  </mergeCells>
  <phoneticPr fontId="3"/>
  <conditionalFormatting sqref="Z11:Z61">
    <cfRule type="cellIs" dxfId="89" priority="15" operator="equal">
      <formula>$I$8</formula>
    </cfRule>
  </conditionalFormatting>
  <conditionalFormatting sqref="Z11:Z61">
    <cfRule type="cellIs" dxfId="88" priority="16" operator="equal">
      <formula>$I$7</formula>
    </cfRule>
  </conditionalFormatting>
  <conditionalFormatting sqref="AB11:AB61">
    <cfRule type="cellIs" dxfId="87" priority="13" operator="equal">
      <formula>$I$8</formula>
    </cfRule>
  </conditionalFormatting>
  <conditionalFormatting sqref="AB11:AB61">
    <cfRule type="cellIs" dxfId="86" priority="14" operator="equal">
      <formula>$I$7</formula>
    </cfRule>
  </conditionalFormatting>
  <conditionalFormatting sqref="AD11:AD61">
    <cfRule type="cellIs" dxfId="85" priority="11" operator="equal">
      <formula>$I$8</formula>
    </cfRule>
  </conditionalFormatting>
  <conditionalFormatting sqref="AD11:AD61">
    <cfRule type="cellIs" dxfId="84" priority="12" operator="equal">
      <formula>$I$7</formula>
    </cfRule>
  </conditionalFormatting>
  <conditionalFormatting sqref="AF11:AF61">
    <cfRule type="cellIs" dxfId="83" priority="9" operator="equal">
      <formula>$I$8</formula>
    </cfRule>
  </conditionalFormatting>
  <conditionalFormatting sqref="AF11:AF61">
    <cfRule type="cellIs" dxfId="82" priority="10" operator="equal">
      <formula>$I$7</formula>
    </cfRule>
  </conditionalFormatting>
  <conditionalFormatting sqref="AH11:AH61">
    <cfRule type="cellIs" dxfId="81" priority="7" operator="equal">
      <formula>$I$8</formula>
    </cfRule>
  </conditionalFormatting>
  <conditionalFormatting sqref="AH11:AH61">
    <cfRule type="cellIs" dxfId="80" priority="8" operator="equal">
      <formula>$I$7</formula>
    </cfRule>
  </conditionalFormatting>
  <conditionalFormatting sqref="AJ11:AJ61">
    <cfRule type="cellIs" dxfId="79" priority="5" operator="equal">
      <formula>$I$8</formula>
    </cfRule>
  </conditionalFormatting>
  <conditionalFormatting sqref="AJ11:AJ61">
    <cfRule type="cellIs" dxfId="78" priority="6" operator="equal">
      <formula>$I$7</formula>
    </cfRule>
  </conditionalFormatting>
  <conditionalFormatting sqref="I11:I61 N11:N61 P11:P61 R11:R61 T11:T61 Z11:Z61 AB11:AB61 AD11:AD61 AF11:AF61 Z11:Z61 AB11:AB61 AD11:AD61 AF11:AF61 Z11:Z61 AB11:AB61 AD11:AD61 AF11:AF61 Z11:Z61 AB11:AB61 AD11:AD61 AF11:AF61">
    <cfRule type="cellIs" dxfId="77" priority="21" operator="equal">
      <formula>$I$8</formula>
    </cfRule>
    <cfRule type="cellIs" dxfId="76" priority="22" operator="equal">
      <formula>$I$7</formula>
    </cfRule>
  </conditionalFormatting>
  <conditionalFormatting sqref="V11:V61 AH11:AH61 AH11:AH61 AH11:AH61 AH11:AH61">
    <cfRule type="cellIs" dxfId="75" priority="3" operator="equal">
      <formula>$I$8</formula>
    </cfRule>
    <cfRule type="cellIs" dxfId="74" priority="4" operator="equal">
      <formula>$I$7</formula>
    </cfRule>
  </conditionalFormatting>
  <conditionalFormatting sqref="X11:X61 AJ11:AJ61 AJ11:AJ61 AJ11:AJ61 AJ11:AJ61">
    <cfRule type="cellIs" dxfId="73" priority="1" operator="equal">
      <formula>$I$8</formula>
    </cfRule>
    <cfRule type="cellIs" dxfId="72" priority="2" operator="equal">
      <formula>$I$7</formula>
    </cfRule>
  </conditionalFormatting>
  <pageMargins left="0.78740157480314965" right="0" top="0.39370078740157483" bottom="0" header="0" footer="0"/>
  <pageSetup paperSize="8" scale="93" orientation="landscape" r:id="rId1"/>
  <headerFooter alignWithMargins="0"/>
  <colBreaks count="1" manualBreakCount="1">
    <brk id="24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82BC4-DBA8-42E6-A3C2-854CD7B0C00A}">
  <sheetPr>
    <tabColor rgb="FFCCFFFF"/>
  </sheetPr>
  <dimension ref="A1:CL62"/>
  <sheetViews>
    <sheetView showGridLines="0" view="pageBreakPreview" zoomScaleNormal="100" zoomScaleSheetLayoutView="100" workbookViewId="0">
      <pane xSplit="12" ySplit="10" topLeftCell="M11" activePane="bottomRight" state="frozen"/>
      <selection activeCell="M11" sqref="M11"/>
      <selection pane="topRight" activeCell="M11" sqref="M11"/>
      <selection pane="bottomLeft" activeCell="M11" sqref="M11"/>
      <selection pane="bottomRight" activeCell="M6" sqref="M6:N6"/>
    </sheetView>
  </sheetViews>
  <sheetFormatPr defaultColWidth="1.625" defaultRowHeight="13.5"/>
  <cols>
    <col min="1" max="1" width="2.75" style="110" customWidth="1"/>
    <col min="2" max="2" width="6" style="112" bestFit="1" customWidth="1"/>
    <col min="3" max="3" width="6" style="112" customWidth="1"/>
    <col min="4" max="4" width="10.625" style="110" customWidth="1"/>
    <col min="5" max="5" width="22.625" style="110" customWidth="1"/>
    <col min="6" max="7" width="8.625" style="110" customWidth="1"/>
    <col min="8" max="8" width="14.625" style="110" customWidth="1"/>
    <col min="9" max="9" width="2.125" style="113" customWidth="1"/>
    <col min="10" max="11" width="14.625" style="110" customWidth="1"/>
    <col min="12" max="12" width="8.625" style="110" customWidth="1"/>
    <col min="13" max="13" width="16.625" style="110" customWidth="1"/>
    <col min="14" max="14" width="2.125" style="110" customWidth="1"/>
    <col min="15" max="15" width="16.625" style="110" customWidth="1"/>
    <col min="16" max="16" width="2.125" style="110" customWidth="1"/>
    <col min="17" max="17" width="16.625" style="110" customWidth="1"/>
    <col min="18" max="18" width="2.125" style="110" customWidth="1"/>
    <col min="19" max="19" width="16.625" style="110" customWidth="1"/>
    <col min="20" max="20" width="2.125" style="110" customWidth="1"/>
    <col min="21" max="21" width="16.625" style="110" customWidth="1"/>
    <col min="22" max="22" width="2.125" style="110" customWidth="1"/>
    <col min="23" max="23" width="16.625" style="110" customWidth="1"/>
    <col min="24" max="24" width="2.125" style="110" customWidth="1"/>
    <col min="25" max="25" width="16.625" style="110" customWidth="1"/>
    <col min="26" max="26" width="2.125" style="110" customWidth="1"/>
    <col min="27" max="27" width="16.625" style="110" customWidth="1"/>
    <col min="28" max="28" width="2.125" style="110" customWidth="1"/>
    <col min="29" max="29" width="16.625" style="110" customWidth="1"/>
    <col min="30" max="30" width="2.125" style="110" customWidth="1"/>
    <col min="31" max="31" width="16.625" style="110" customWidth="1"/>
    <col min="32" max="32" width="2.125" style="110" customWidth="1"/>
    <col min="33" max="33" width="16.625" style="110" customWidth="1"/>
    <col min="34" max="34" width="2.125" style="110" customWidth="1"/>
    <col min="35" max="35" width="16.625" style="110" customWidth="1"/>
    <col min="36" max="36" width="2.125" style="110" customWidth="1"/>
    <col min="37" max="37" width="16.625" style="110" customWidth="1"/>
    <col min="38" max="38" width="1.625" style="110" customWidth="1"/>
    <col min="39" max="39" width="16.625" style="110" customWidth="1"/>
    <col min="40" max="40" width="1.625" style="110" customWidth="1"/>
    <col min="41" max="41" width="16.625" style="110" customWidth="1"/>
    <col min="42" max="42" width="1.625" style="110" customWidth="1"/>
    <col min="43" max="43" width="16.625" style="110" customWidth="1"/>
    <col min="44" max="44" width="1.625" style="110" customWidth="1"/>
    <col min="45" max="45" width="16.625" style="110" customWidth="1"/>
    <col min="46" max="46" width="1.625" style="110" customWidth="1"/>
    <col min="47" max="47" width="16.625" style="110" customWidth="1"/>
    <col min="48" max="48" width="1.625" style="110" customWidth="1"/>
    <col min="49" max="49" width="16.625" style="110" customWidth="1"/>
    <col min="50" max="50" width="1.625" style="110" customWidth="1"/>
    <col min="51" max="51" width="16.625" style="110" customWidth="1"/>
    <col min="52" max="52" width="1.625" style="110" customWidth="1"/>
    <col min="53" max="53" width="16.625" style="110" customWidth="1"/>
    <col min="54" max="54" width="1.625" style="110" customWidth="1"/>
    <col min="55" max="55" width="16.625" style="110" customWidth="1"/>
    <col min="56" max="56" width="1.625" style="110" customWidth="1"/>
    <col min="57" max="57" width="16.625" style="110" customWidth="1"/>
    <col min="58" max="58" width="1.625" style="110" customWidth="1"/>
    <col min="59" max="59" width="16.625" style="110" customWidth="1"/>
    <col min="60" max="60" width="1.625" style="110" customWidth="1"/>
    <col min="61" max="61" width="16.625" style="110" customWidth="1"/>
    <col min="62" max="62" width="1.625" style="110" customWidth="1"/>
    <col min="63" max="63" width="16.625" style="110" customWidth="1"/>
    <col min="64" max="64" width="1.625" style="110" customWidth="1"/>
    <col min="65" max="65" width="16.625" style="110" customWidth="1"/>
    <col min="66" max="66" width="1.625" style="110" customWidth="1"/>
    <col min="67" max="67" width="16.625" style="110" customWidth="1"/>
    <col min="68" max="68" width="1.625" style="110" customWidth="1"/>
    <col min="69" max="69" width="16.625" style="110" customWidth="1"/>
    <col min="70" max="70" width="1.625" style="110" customWidth="1"/>
    <col min="71" max="71" width="16.625" style="110" customWidth="1"/>
    <col min="72" max="72" width="1.625" style="110" customWidth="1"/>
    <col min="73" max="73" width="16.625" style="110" customWidth="1"/>
    <col min="74" max="74" width="1.625" style="110" customWidth="1"/>
    <col min="75" max="75" width="16.625" style="110" customWidth="1"/>
    <col min="76" max="76" width="1.625" style="110" customWidth="1"/>
    <col min="77" max="77" width="16.625" style="110" customWidth="1"/>
    <col min="78" max="78" width="1.625" style="110" customWidth="1"/>
    <col min="79" max="79" width="16.625" style="110" customWidth="1"/>
    <col min="80" max="80" width="1.625" style="110" customWidth="1"/>
    <col min="81" max="81" width="16.625" style="110" customWidth="1"/>
    <col min="82" max="82" width="1.625" style="110" customWidth="1"/>
    <col min="83" max="83" width="16.625" style="110" customWidth="1"/>
    <col min="84" max="84" width="1.625" style="110" customWidth="1"/>
    <col min="85" max="85" width="16.625" style="110" customWidth="1"/>
    <col min="86" max="86" width="1.625" style="110" customWidth="1"/>
    <col min="87" max="87" width="16.625" style="110" customWidth="1"/>
    <col min="88" max="88" width="1.625" style="110" customWidth="1"/>
    <col min="89" max="89" width="16.625" style="110" customWidth="1"/>
    <col min="90" max="90" width="1.625" style="110" customWidth="1"/>
    <col min="91" max="91" width="17.125" style="3" customWidth="1"/>
    <col min="92" max="92" width="1.625" style="3" customWidth="1"/>
    <col min="93" max="93" width="17.125" style="3" customWidth="1"/>
    <col min="94" max="94" width="1.625" style="3" customWidth="1"/>
    <col min="95" max="95" width="17.125" style="3" customWidth="1"/>
    <col min="96" max="96" width="1.625" style="3" customWidth="1"/>
    <col min="97" max="97" width="17.125" style="3" customWidth="1"/>
    <col min="98" max="98" width="1.625" style="3" customWidth="1"/>
    <col min="99" max="99" width="17.125" style="3" customWidth="1"/>
    <col min="100" max="100" width="1.625" style="3" customWidth="1"/>
    <col min="101" max="101" width="17.125" style="3" customWidth="1"/>
    <col min="102" max="102" width="1.625" style="3" customWidth="1"/>
    <col min="103" max="103" width="17.125" style="3" customWidth="1"/>
    <col min="104" max="104" width="1.625" style="3" customWidth="1"/>
    <col min="105" max="105" width="17.125" style="3" customWidth="1"/>
    <col min="106" max="106" width="1.625" style="3" customWidth="1"/>
    <col min="107" max="107" width="17.125" style="3" customWidth="1"/>
    <col min="108" max="108" width="1.625" style="3" customWidth="1"/>
    <col min="109" max="109" width="17.125" style="3" customWidth="1"/>
    <col min="110" max="110" width="1.625" style="3" customWidth="1"/>
    <col min="111" max="111" width="17.125" style="3" customWidth="1"/>
    <col min="112" max="112" width="1.625" style="3" customWidth="1"/>
    <col min="113" max="113" width="17.125" style="3" customWidth="1"/>
    <col min="114" max="114" width="1.625" style="3" customWidth="1"/>
    <col min="115" max="115" width="17.125" style="3" customWidth="1"/>
    <col min="116" max="116" width="1.625" style="3" customWidth="1"/>
    <col min="117" max="117" width="17.125" style="3" customWidth="1"/>
    <col min="118" max="118" width="1.625" style="3" customWidth="1"/>
    <col min="119" max="119" width="17.125" style="3" customWidth="1"/>
    <col min="120" max="120" width="1.625" style="3" customWidth="1"/>
    <col min="121" max="121" width="17.125" style="3" customWidth="1"/>
    <col min="122" max="122" width="1.625" style="3" customWidth="1"/>
    <col min="123" max="123" width="17.125" style="3" customWidth="1"/>
    <col min="124" max="124" width="1.625" style="3" customWidth="1"/>
    <col min="125" max="125" width="17.125" style="3" customWidth="1"/>
    <col min="126" max="126" width="1.625" style="3" customWidth="1"/>
    <col min="127" max="127" width="17.125" style="3" customWidth="1"/>
    <col min="128" max="128" width="1.625" style="3" customWidth="1"/>
    <col min="129" max="129" width="17.125" style="3" customWidth="1"/>
    <col min="130" max="130" width="1.625" style="3" customWidth="1"/>
    <col min="131" max="131" width="17.125" style="3" customWidth="1"/>
    <col min="132" max="132" width="1.625" style="3" customWidth="1"/>
    <col min="133" max="133" width="17.125" style="3" customWidth="1"/>
    <col min="134" max="134" width="1.625" style="3" customWidth="1"/>
    <col min="135" max="135" width="17.125" style="3" customWidth="1"/>
    <col min="136" max="136" width="1.625" style="3" customWidth="1"/>
    <col min="137" max="137" width="17.125" style="3" customWidth="1"/>
    <col min="138" max="138" width="1.625" style="3" customWidth="1"/>
    <col min="139" max="139" width="17.125" style="3" customWidth="1"/>
    <col min="140" max="140" width="1.625" style="3" customWidth="1"/>
    <col min="141" max="141" width="17.125" style="3" customWidth="1"/>
    <col min="142" max="142" width="1.625" style="3" customWidth="1"/>
    <col min="143" max="143" width="17.125" style="3" customWidth="1"/>
    <col min="144" max="144" width="1.625" style="3" customWidth="1"/>
    <col min="145" max="145" width="17.125" style="3" customWidth="1"/>
    <col min="146" max="146" width="1.625" style="3" customWidth="1"/>
    <col min="147" max="147" width="17.125" style="3" customWidth="1"/>
    <col min="148" max="148" width="1.625" style="3" customWidth="1"/>
    <col min="149" max="149" width="17.125" style="3" customWidth="1"/>
    <col min="150" max="150" width="1.625" style="3" customWidth="1"/>
    <col min="151" max="151" width="17.125" style="3" customWidth="1"/>
    <col min="152" max="152" width="1.625" style="3" customWidth="1"/>
    <col min="153" max="153" width="17.125" style="3" customWidth="1"/>
    <col min="154" max="154" width="1.625" style="3" customWidth="1"/>
    <col min="155" max="155" width="17.125" style="3" customWidth="1"/>
    <col min="156" max="156" width="1.625" style="3" customWidth="1"/>
    <col min="157" max="157" width="17.125" style="3" customWidth="1"/>
    <col min="158" max="158" width="1.625" style="3" customWidth="1"/>
    <col min="159" max="159" width="17.125" style="3" customWidth="1"/>
    <col min="160" max="160" width="1.625" style="3" customWidth="1"/>
    <col min="161" max="161" width="17.125" style="3" customWidth="1"/>
    <col min="162" max="162" width="1.625" style="3" customWidth="1"/>
    <col min="163" max="163" width="17.125" style="3" customWidth="1"/>
    <col min="164" max="164" width="1.625" style="3" customWidth="1"/>
    <col min="165" max="165" width="17.125" style="3" customWidth="1"/>
    <col min="166" max="166" width="1.625" style="3" customWidth="1"/>
    <col min="167" max="167" width="17.125" style="3" customWidth="1"/>
    <col min="168" max="168" width="1.625" style="3" customWidth="1"/>
    <col min="169" max="169" width="17.125" style="3" customWidth="1"/>
    <col min="170" max="170" width="1.625" style="3" customWidth="1"/>
    <col min="171" max="171" width="17.125" style="3" customWidth="1"/>
    <col min="172" max="172" width="1.625" style="3" customWidth="1"/>
    <col min="173" max="173" width="17.125" style="3" customWidth="1"/>
    <col min="174" max="174" width="1.625" style="3" customWidth="1"/>
    <col min="175" max="175" width="17.125" style="3" customWidth="1"/>
    <col min="176" max="176" width="1.625" style="3" customWidth="1"/>
    <col min="177" max="177" width="17.125" style="3" customWidth="1"/>
    <col min="178" max="178" width="1.625" style="3" customWidth="1"/>
    <col min="179" max="179" width="17.125" style="3" customWidth="1"/>
    <col min="180" max="180" width="1.625" style="3" customWidth="1"/>
    <col min="181" max="181" width="17.125" style="3" customWidth="1"/>
    <col min="182" max="182" width="1.625" style="3" customWidth="1"/>
    <col min="183" max="183" width="17.125" style="3" customWidth="1"/>
    <col min="184" max="184" width="1.625" style="3" customWidth="1"/>
    <col min="185" max="185" width="17.125" style="3" customWidth="1"/>
    <col min="186" max="186" width="1.625" style="3" customWidth="1"/>
    <col min="187" max="187" width="17.125" style="3" customWidth="1"/>
    <col min="188" max="188" width="1.625" style="3" customWidth="1"/>
    <col min="189" max="189" width="17.125" style="3" customWidth="1"/>
    <col min="190" max="190" width="1.625" style="3" customWidth="1"/>
    <col min="191" max="191" width="17.125" style="3" customWidth="1"/>
    <col min="192" max="192" width="1.625" style="3" customWidth="1"/>
    <col min="193" max="193" width="17.125" style="3" customWidth="1"/>
    <col min="194" max="194" width="1.625" style="3" customWidth="1"/>
    <col min="195" max="195" width="17.125" style="3" customWidth="1"/>
    <col min="196" max="196" width="1.625" style="3" customWidth="1"/>
    <col min="197" max="197" width="17.125" style="3" customWidth="1"/>
    <col min="198" max="198" width="1.625" style="3" customWidth="1"/>
    <col min="199" max="199" width="17.125" style="3" customWidth="1"/>
    <col min="200" max="200" width="1.625" style="3" customWidth="1"/>
    <col min="201" max="201" width="17.125" style="3" customWidth="1"/>
    <col min="202" max="202" width="1.625" style="3" customWidth="1"/>
    <col min="203" max="203" width="17.125" style="3" customWidth="1"/>
    <col min="204" max="204" width="1.625" style="3" customWidth="1"/>
    <col min="205" max="205" width="17.125" style="3" customWidth="1"/>
    <col min="206" max="206" width="1.625" style="3" customWidth="1"/>
    <col min="207" max="207" width="17.125" style="3" customWidth="1"/>
    <col min="208" max="208" width="1.625" style="3" customWidth="1"/>
    <col min="209" max="209" width="17.125" style="3" customWidth="1"/>
    <col min="210" max="210" width="1.625" style="3" customWidth="1"/>
    <col min="211" max="211" width="17.125" style="3" customWidth="1"/>
    <col min="212" max="212" width="1.625" style="3" customWidth="1"/>
    <col min="213" max="213" width="17.125" style="3" customWidth="1"/>
    <col min="214" max="214" width="1.625" style="3" customWidth="1"/>
    <col min="215" max="215" width="17.125" style="3" customWidth="1"/>
    <col min="216" max="216" width="1.625" style="3" customWidth="1"/>
    <col min="217" max="217" width="17.125" style="3" customWidth="1"/>
    <col min="218" max="218" width="1.625" style="3" customWidth="1"/>
    <col min="219" max="219" width="17.125" style="3" customWidth="1"/>
    <col min="220" max="220" width="1.625" style="3" customWidth="1"/>
    <col min="221" max="221" width="17.125" style="3" customWidth="1"/>
    <col min="222" max="222" width="1.625" style="3" customWidth="1"/>
    <col min="223" max="223" width="17.125" style="3" customWidth="1"/>
    <col min="224" max="224" width="1.625" style="3" customWidth="1"/>
    <col min="225" max="225" width="17.125" style="3" customWidth="1"/>
    <col min="226" max="226" width="1.625" style="3" customWidth="1"/>
    <col min="227" max="227" width="17.125" style="3" customWidth="1"/>
    <col min="228" max="228" width="1.625" style="3" customWidth="1"/>
    <col min="229" max="229" width="17.125" style="3" customWidth="1"/>
    <col min="230" max="230" width="1.625" style="3" customWidth="1"/>
    <col min="231" max="231" width="17.125" style="3" customWidth="1"/>
    <col min="232" max="232" width="1.625" style="3" customWidth="1"/>
    <col min="233" max="233" width="17.125" style="3" customWidth="1"/>
    <col min="234" max="234" width="1.625" style="3" customWidth="1"/>
    <col min="235" max="235" width="17.125" style="3" customWidth="1"/>
    <col min="236" max="236" width="1.625" style="3" customWidth="1"/>
    <col min="237" max="237" width="17.125" style="3" customWidth="1"/>
    <col min="238" max="238" width="1.625" style="3" customWidth="1"/>
    <col min="239" max="239" width="17.125" style="3" customWidth="1"/>
    <col min="240" max="240" width="1.625" style="3" customWidth="1"/>
    <col min="241" max="241" width="17.125" style="3" customWidth="1"/>
    <col min="242" max="242" width="1.625" style="3" customWidth="1"/>
    <col min="243" max="243" width="17.125" style="3" customWidth="1"/>
    <col min="244" max="244" width="1.625" style="3" customWidth="1"/>
    <col min="245" max="245" width="17.125" style="3" customWidth="1"/>
    <col min="246" max="246" width="1.625" style="3" customWidth="1"/>
    <col min="247" max="247" width="17.125" style="3" customWidth="1"/>
    <col min="248" max="248" width="1.625" style="3" customWidth="1"/>
    <col min="249" max="16384" width="1.625" style="3"/>
  </cols>
  <sheetData>
    <row r="1" spans="1:90" ht="9" customHeigh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1"/>
      <c r="P1" s="3"/>
      <c r="Q1" s="1"/>
      <c r="R1" s="3"/>
      <c r="S1" s="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24" customHeight="1">
      <c r="A2" s="1"/>
      <c r="B2" s="2"/>
      <c r="C2" s="2"/>
      <c r="D2" s="4" t="s">
        <v>0</v>
      </c>
      <c r="E2" s="4"/>
      <c r="F2" s="4"/>
      <c r="G2" s="4"/>
      <c r="H2" s="4"/>
      <c r="I2" s="5"/>
      <c r="J2" s="4"/>
      <c r="K2" s="4"/>
      <c r="L2" s="4"/>
      <c r="M2" s="4"/>
      <c r="N2" s="3"/>
      <c r="O2" s="4"/>
      <c r="P2" s="3"/>
      <c r="Q2" s="4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ht="20.100000000000001" customHeight="1">
      <c r="A3" s="1"/>
      <c r="B3" s="2"/>
      <c r="C3" s="2"/>
      <c r="D3" s="6" t="s">
        <v>1</v>
      </c>
      <c r="E3" s="7" t="s">
        <v>2</v>
      </c>
      <c r="F3" s="8"/>
      <c r="G3" s="8"/>
      <c r="H3" s="9"/>
      <c r="I3" s="10"/>
      <c r="J3" s="9"/>
      <c r="K3" s="9"/>
      <c r="L3" s="9"/>
      <c r="M3" s="9"/>
      <c r="N3" s="3"/>
      <c r="O3" s="9"/>
      <c r="P3" s="3"/>
      <c r="Q3" s="9"/>
      <c r="R3" s="3"/>
      <c r="S3" s="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ht="14.1" customHeight="1">
      <c r="A4" s="1"/>
      <c r="B4" s="2" t="s">
        <v>3</v>
      </c>
      <c r="C4" s="2" t="s">
        <v>4</v>
      </c>
      <c r="D4" s="173" t="s">
        <v>5</v>
      </c>
      <c r="E4" s="174"/>
      <c r="F4" s="11"/>
      <c r="G4" s="12"/>
      <c r="H4" s="13"/>
      <c r="I4" s="14"/>
      <c r="J4" s="11"/>
      <c r="K4" s="11"/>
      <c r="L4" s="15"/>
      <c r="M4" s="175" t="s">
        <v>83</v>
      </c>
      <c r="N4" s="172"/>
      <c r="O4" s="171" t="s">
        <v>84</v>
      </c>
      <c r="P4" s="172"/>
      <c r="Q4" s="171" t="s">
        <v>85</v>
      </c>
      <c r="R4" s="172"/>
      <c r="S4" s="171" t="s">
        <v>86</v>
      </c>
      <c r="T4" s="172"/>
      <c r="U4" s="171" t="s">
        <v>87</v>
      </c>
      <c r="V4" s="172"/>
      <c r="W4" s="171" t="s">
        <v>88</v>
      </c>
      <c r="X4" s="172"/>
      <c r="Y4" s="175" t="s">
        <v>89</v>
      </c>
      <c r="Z4" s="172"/>
      <c r="AA4" s="171" t="s">
        <v>90</v>
      </c>
      <c r="AB4" s="172"/>
      <c r="AC4" s="171" t="s">
        <v>91</v>
      </c>
      <c r="AD4" s="172"/>
      <c r="AE4" s="171" t="s">
        <v>92</v>
      </c>
      <c r="AF4" s="172"/>
      <c r="AG4" s="171" t="s">
        <v>93</v>
      </c>
      <c r="AH4" s="172"/>
      <c r="AI4" s="171" t="s">
        <v>94</v>
      </c>
      <c r="AJ4" s="17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ht="14.1" customHeight="1">
      <c r="A5" s="1"/>
      <c r="B5" s="16">
        <v>3</v>
      </c>
      <c r="C5" s="16">
        <v>1</v>
      </c>
      <c r="D5" s="164" t="s">
        <v>7</v>
      </c>
      <c r="E5" s="165"/>
      <c r="F5" s="154" t="s">
        <v>8</v>
      </c>
      <c r="G5" s="155"/>
      <c r="H5" s="176" t="s">
        <v>9</v>
      </c>
      <c r="I5" s="155"/>
      <c r="J5" s="19" t="s">
        <v>10</v>
      </c>
      <c r="K5" s="19" t="s">
        <v>11</v>
      </c>
      <c r="L5" s="21" t="s">
        <v>12</v>
      </c>
      <c r="M5" s="177" t="s">
        <v>95</v>
      </c>
      <c r="N5" s="178"/>
      <c r="O5" s="177" t="s">
        <v>96</v>
      </c>
      <c r="P5" s="178"/>
      <c r="Q5" s="177" t="s">
        <v>97</v>
      </c>
      <c r="R5" s="178"/>
      <c r="S5" s="177" t="s">
        <v>98</v>
      </c>
      <c r="T5" s="178"/>
      <c r="U5" s="177" t="s">
        <v>99</v>
      </c>
      <c r="V5" s="178"/>
      <c r="W5" s="177" t="s">
        <v>100</v>
      </c>
      <c r="X5" s="178"/>
      <c r="Y5" s="177" t="s">
        <v>101</v>
      </c>
      <c r="Z5" s="178"/>
      <c r="AA5" s="177" t="s">
        <v>102</v>
      </c>
      <c r="AB5" s="178"/>
      <c r="AC5" s="177" t="s">
        <v>103</v>
      </c>
      <c r="AD5" s="178"/>
      <c r="AE5" s="177" t="s">
        <v>104</v>
      </c>
      <c r="AF5" s="178"/>
      <c r="AG5" s="177" t="s">
        <v>105</v>
      </c>
      <c r="AH5" s="178"/>
      <c r="AI5" s="177" t="s">
        <v>106</v>
      </c>
      <c r="AJ5" s="178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ht="14.1" customHeight="1">
      <c r="A6" s="1"/>
      <c r="B6" s="16">
        <v>50</v>
      </c>
      <c r="C6" s="16">
        <v>1</v>
      </c>
      <c r="D6" s="164" t="s">
        <v>14</v>
      </c>
      <c r="E6" s="165"/>
      <c r="F6" s="17"/>
      <c r="G6" s="18"/>
      <c r="H6" s="22"/>
      <c r="I6" s="20"/>
      <c r="J6" s="17"/>
      <c r="K6" s="17"/>
      <c r="L6" s="23"/>
      <c r="M6" s="162" t="s">
        <v>228</v>
      </c>
      <c r="N6" s="149"/>
      <c r="O6" s="162" t="s">
        <v>107</v>
      </c>
      <c r="P6" s="149"/>
      <c r="Q6" s="162" t="s">
        <v>107</v>
      </c>
      <c r="R6" s="149"/>
      <c r="S6" s="162" t="s">
        <v>107</v>
      </c>
      <c r="T6" s="149"/>
      <c r="U6" s="162" t="s">
        <v>107</v>
      </c>
      <c r="V6" s="149"/>
      <c r="W6" s="162" t="s">
        <v>107</v>
      </c>
      <c r="X6" s="149"/>
      <c r="Y6" s="162" t="s">
        <v>107</v>
      </c>
      <c r="Z6" s="149"/>
      <c r="AA6" s="162" t="s">
        <v>107</v>
      </c>
      <c r="AB6" s="149"/>
      <c r="AC6" s="162" t="s">
        <v>107</v>
      </c>
      <c r="AD6" s="149"/>
      <c r="AE6" s="162" t="s">
        <v>107</v>
      </c>
      <c r="AF6" s="149"/>
      <c r="AG6" s="162" t="s">
        <v>107</v>
      </c>
      <c r="AH6" s="149"/>
      <c r="AI6" s="162" t="s">
        <v>107</v>
      </c>
      <c r="AJ6" s="149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ht="14.1" customHeight="1">
      <c r="A7" s="1"/>
      <c r="B7" s="16">
        <v>7</v>
      </c>
      <c r="C7" s="16">
        <v>1</v>
      </c>
      <c r="D7" s="164" t="s">
        <v>15</v>
      </c>
      <c r="E7" s="165"/>
      <c r="F7" s="17"/>
      <c r="G7" s="18"/>
      <c r="H7" s="24">
        <v>20</v>
      </c>
      <c r="I7" s="25" t="s">
        <v>16</v>
      </c>
      <c r="J7" s="23"/>
      <c r="K7" s="17"/>
      <c r="L7" s="23"/>
      <c r="M7" s="162" t="s">
        <v>17</v>
      </c>
      <c r="N7" s="149"/>
      <c r="O7" s="148" t="s">
        <v>17</v>
      </c>
      <c r="P7" s="149"/>
      <c r="Q7" s="162" t="s">
        <v>17</v>
      </c>
      <c r="R7" s="149"/>
      <c r="S7" s="148" t="s">
        <v>17</v>
      </c>
      <c r="T7" s="149"/>
      <c r="U7" s="162" t="s">
        <v>17</v>
      </c>
      <c r="V7" s="149"/>
      <c r="W7" s="148" t="s">
        <v>17</v>
      </c>
      <c r="X7" s="149"/>
      <c r="Y7" s="162" t="s">
        <v>17</v>
      </c>
      <c r="Z7" s="149"/>
      <c r="AA7" s="148" t="s">
        <v>17</v>
      </c>
      <c r="AB7" s="149"/>
      <c r="AC7" s="162" t="s">
        <v>17</v>
      </c>
      <c r="AD7" s="149"/>
      <c r="AE7" s="148" t="s">
        <v>17</v>
      </c>
      <c r="AF7" s="149"/>
      <c r="AG7" s="162" t="s">
        <v>17</v>
      </c>
      <c r="AH7" s="149"/>
      <c r="AI7" s="148" t="s">
        <v>17</v>
      </c>
      <c r="AJ7" s="149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ht="14.1" customHeight="1">
      <c r="A8" s="1"/>
      <c r="B8" s="16">
        <v>28</v>
      </c>
      <c r="C8" s="16">
        <v>1</v>
      </c>
      <c r="D8" s="164" t="s">
        <v>18</v>
      </c>
      <c r="E8" s="165"/>
      <c r="F8" s="17"/>
      <c r="G8" s="18"/>
      <c r="H8" s="24">
        <v>10</v>
      </c>
      <c r="I8" s="26" t="s">
        <v>19</v>
      </c>
      <c r="J8" s="23"/>
      <c r="K8" s="17"/>
      <c r="L8" s="23"/>
      <c r="M8" s="162" t="s">
        <v>108</v>
      </c>
      <c r="N8" s="149"/>
      <c r="O8" s="148" t="s">
        <v>108</v>
      </c>
      <c r="P8" s="149"/>
      <c r="Q8" s="148" t="s">
        <v>108</v>
      </c>
      <c r="R8" s="149"/>
      <c r="S8" s="148" t="s">
        <v>108</v>
      </c>
      <c r="T8" s="149"/>
      <c r="U8" s="148" t="s">
        <v>108</v>
      </c>
      <c r="V8" s="149"/>
      <c r="W8" s="148" t="s">
        <v>108</v>
      </c>
      <c r="X8" s="149"/>
      <c r="Y8" s="162" t="s">
        <v>108</v>
      </c>
      <c r="Z8" s="149"/>
      <c r="AA8" s="148" t="s">
        <v>108</v>
      </c>
      <c r="AB8" s="149"/>
      <c r="AC8" s="148" t="s">
        <v>108</v>
      </c>
      <c r="AD8" s="149"/>
      <c r="AE8" s="148" t="s">
        <v>108</v>
      </c>
      <c r="AF8" s="149"/>
      <c r="AG8" s="148" t="s">
        <v>108</v>
      </c>
      <c r="AH8" s="149"/>
      <c r="AI8" s="148" t="s">
        <v>108</v>
      </c>
      <c r="AJ8" s="149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ht="14.1" customHeight="1">
      <c r="A9" s="1"/>
      <c r="B9" s="16">
        <v>105</v>
      </c>
      <c r="C9" s="16">
        <v>1</v>
      </c>
      <c r="D9" s="164" t="s">
        <v>21</v>
      </c>
      <c r="E9" s="165"/>
      <c r="F9" s="17"/>
      <c r="G9" s="18"/>
      <c r="H9" s="27"/>
      <c r="I9" s="20"/>
      <c r="J9" s="17"/>
      <c r="K9" s="17"/>
      <c r="L9" s="23"/>
      <c r="M9" s="162" t="s">
        <v>109</v>
      </c>
      <c r="N9" s="149"/>
      <c r="O9" s="162" t="s">
        <v>109</v>
      </c>
      <c r="P9" s="149"/>
      <c r="Q9" s="162" t="s">
        <v>109</v>
      </c>
      <c r="R9" s="149"/>
      <c r="S9" s="162" t="s">
        <v>109</v>
      </c>
      <c r="T9" s="149"/>
      <c r="U9" s="162" t="s">
        <v>109</v>
      </c>
      <c r="V9" s="149"/>
      <c r="W9" s="162" t="s">
        <v>110</v>
      </c>
      <c r="X9" s="149"/>
      <c r="Y9" s="162" t="s">
        <v>109</v>
      </c>
      <c r="Z9" s="149"/>
      <c r="AA9" s="162" t="s">
        <v>109</v>
      </c>
      <c r="AB9" s="149"/>
      <c r="AC9" s="162" t="s">
        <v>109</v>
      </c>
      <c r="AD9" s="149"/>
      <c r="AE9" s="162" t="s">
        <v>111</v>
      </c>
      <c r="AF9" s="149"/>
      <c r="AG9" s="162" t="s">
        <v>110</v>
      </c>
      <c r="AH9" s="149"/>
      <c r="AI9" s="162" t="s">
        <v>111</v>
      </c>
      <c r="AJ9" s="149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ht="14.1" customHeight="1">
      <c r="A10" s="1"/>
      <c r="B10" s="16">
        <v>11</v>
      </c>
      <c r="C10" s="16"/>
      <c r="D10" s="166" t="s">
        <v>22</v>
      </c>
      <c r="E10" s="167"/>
      <c r="F10" s="28"/>
      <c r="G10" s="29"/>
      <c r="H10" s="168">
        <f>MAX(M10:AJ10)</f>
        <v>27.8</v>
      </c>
      <c r="I10" s="169"/>
      <c r="J10" s="30">
        <f>MIN(M10:AJ10)</f>
        <v>8.5</v>
      </c>
      <c r="K10" s="30">
        <f>IFERROR(AVERAGE(M10:AJ10),0)</f>
        <v>18.075000000000003</v>
      </c>
      <c r="L10" s="111"/>
      <c r="M10" s="159">
        <v>14</v>
      </c>
      <c r="N10" s="160"/>
      <c r="O10" s="159">
        <v>16.2</v>
      </c>
      <c r="P10" s="160"/>
      <c r="Q10" s="159">
        <v>20.8</v>
      </c>
      <c r="R10" s="160"/>
      <c r="S10" s="159">
        <v>25.2</v>
      </c>
      <c r="T10" s="160"/>
      <c r="U10" s="159">
        <v>27.8</v>
      </c>
      <c r="V10" s="160"/>
      <c r="W10" s="159">
        <v>26.4</v>
      </c>
      <c r="X10" s="160"/>
      <c r="Y10" s="159">
        <v>22.8</v>
      </c>
      <c r="Z10" s="160"/>
      <c r="AA10" s="159">
        <v>17.5</v>
      </c>
      <c r="AB10" s="160"/>
      <c r="AC10" s="159">
        <v>16.8</v>
      </c>
      <c r="AD10" s="160"/>
      <c r="AE10" s="159">
        <v>10.6</v>
      </c>
      <c r="AF10" s="160"/>
      <c r="AG10" s="159">
        <v>8.5</v>
      </c>
      <c r="AH10" s="160"/>
      <c r="AI10" s="159">
        <v>10.3</v>
      </c>
      <c r="AJ10" s="160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ht="14.1" customHeight="1">
      <c r="A11" s="1"/>
      <c r="B11" s="16">
        <v>200001</v>
      </c>
      <c r="C11" s="16"/>
      <c r="D11" s="157" t="s">
        <v>23</v>
      </c>
      <c r="E11" s="158"/>
      <c r="F11" s="31" t="s">
        <v>24</v>
      </c>
      <c r="G11" s="32" t="s">
        <v>25</v>
      </c>
      <c r="H11" s="33">
        <f>MAX(M11,O11,Q11,S11,U11,W11,Y11,AA11,AC11,AE11,AG11,AI11,AK11,AM11,AO11,AQ11,AS11,AU11,AW11,AY11,BA11,BC11,BE11,BG11)</f>
        <v>0</v>
      </c>
      <c r="I11" s="34"/>
      <c r="J11" s="35">
        <f>MIN(M11,O11,Q11,S11,U11,W11,Y11,AA11,AC11,AE11,AG11,AI11,AK11,AM11,AO11,AQ11,AS11,AU11,AW11,AY11,BA11,BC11,BE11,BG11)</f>
        <v>0</v>
      </c>
      <c r="K11" s="140">
        <f>IFERROR(AVERAGE(M11,O11,Q11,S11,U11,W11,Y11,AA11,AC11,AE11,AG11,AI11,AK11,AM11,AO11,AQ11,AS11,AU11,AW11,AY11,BA11,BC11,BE11,BG11),0)</f>
        <v>0</v>
      </c>
      <c r="L11" s="35">
        <f>COUNT(M11,O11,Q11,S11,U11,W11,Y11,AA11,AC11,AE11,AG11,AI11,AK11,AM11,AO11,AQ11,AS11,AU11,AW11,AY11,BA11,BC11,BE11,BG11)</f>
        <v>12</v>
      </c>
      <c r="M11" s="33">
        <v>0</v>
      </c>
      <c r="N11" s="34"/>
      <c r="O11" s="33">
        <v>0</v>
      </c>
      <c r="P11" s="34"/>
      <c r="Q11" s="33">
        <v>0</v>
      </c>
      <c r="R11" s="34"/>
      <c r="S11" s="33">
        <v>0</v>
      </c>
      <c r="T11" s="34"/>
      <c r="U11" s="33">
        <v>0</v>
      </c>
      <c r="V11" s="34"/>
      <c r="W11" s="33">
        <v>0</v>
      </c>
      <c r="X11" s="34"/>
      <c r="Y11" s="33">
        <v>0</v>
      </c>
      <c r="Z11" s="34"/>
      <c r="AA11" s="33">
        <v>0</v>
      </c>
      <c r="AB11" s="34"/>
      <c r="AC11" s="33">
        <v>0</v>
      </c>
      <c r="AD11" s="34"/>
      <c r="AE11" s="33">
        <v>0</v>
      </c>
      <c r="AF11" s="34"/>
      <c r="AG11" s="33">
        <v>0</v>
      </c>
      <c r="AH11" s="34"/>
      <c r="AI11" s="33">
        <v>0</v>
      </c>
      <c r="AJ11" s="34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ht="14.1" customHeight="1">
      <c r="A12" s="36"/>
      <c r="B12" s="16">
        <v>200002</v>
      </c>
      <c r="C12" s="16"/>
      <c r="D12" s="148" t="s">
        <v>26</v>
      </c>
      <c r="E12" s="149"/>
      <c r="F12" s="154" t="s">
        <v>27</v>
      </c>
      <c r="G12" s="155"/>
      <c r="H12" s="37">
        <f t="shared" ref="H12:H61" si="0">MAX(M12,O12,Q12,S12,U12,W12,Y12,AA12,AC12,AE12,AG12,AI12,AK12,AM12,AO12,AQ12,AS12,AU12,AW12,AY12,BA12,BC12,BE12,BG12)</f>
        <v>0</v>
      </c>
      <c r="I12" s="34"/>
      <c r="J12" s="38">
        <f t="shared" ref="J12:J61" si="1">MIN(M12,O12,Q12,S12,U12,W12,Y12,AA12,AC12,AE12,AG12,AI12)</f>
        <v>0</v>
      </c>
      <c r="K12" s="37" t="s">
        <v>28</v>
      </c>
      <c r="L12" s="39">
        <f t="shared" ref="L12:L61" si="2">COUNT(M12,O12,Q12,S12,U12,W12,Y12,AA12,AC12,AE12,AG12,AI12,AK12,AM12,AO12,AQ12,AS12,AU12,AW12,AY12,BA12,BC12,BE12,BG12)</f>
        <v>12</v>
      </c>
      <c r="M12" s="37">
        <v>0</v>
      </c>
      <c r="N12" s="34"/>
      <c r="O12" s="37">
        <v>0</v>
      </c>
      <c r="P12" s="34"/>
      <c r="Q12" s="37">
        <v>0</v>
      </c>
      <c r="R12" s="34"/>
      <c r="S12" s="37">
        <v>0</v>
      </c>
      <c r="T12" s="34"/>
      <c r="U12" s="37">
        <v>0</v>
      </c>
      <c r="V12" s="34"/>
      <c r="W12" s="37">
        <v>0</v>
      </c>
      <c r="X12" s="34"/>
      <c r="Y12" s="37">
        <v>0</v>
      </c>
      <c r="Z12" s="34"/>
      <c r="AA12" s="37">
        <v>0</v>
      </c>
      <c r="AB12" s="34"/>
      <c r="AC12" s="37">
        <v>0</v>
      </c>
      <c r="AD12" s="34"/>
      <c r="AE12" s="37">
        <v>0</v>
      </c>
      <c r="AF12" s="34"/>
      <c r="AG12" s="37">
        <v>0</v>
      </c>
      <c r="AH12" s="34"/>
      <c r="AI12" s="37">
        <v>0</v>
      </c>
      <c r="AJ12" s="34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ht="14.1" customHeight="1">
      <c r="A13" s="36"/>
      <c r="B13" s="16">
        <v>200003</v>
      </c>
      <c r="C13" s="16"/>
      <c r="D13" s="148" t="s">
        <v>29</v>
      </c>
      <c r="E13" s="149"/>
      <c r="F13" s="40">
        <v>3.0000000000000001E-3</v>
      </c>
      <c r="G13" s="18" t="s">
        <v>30</v>
      </c>
      <c r="H13" s="41">
        <f t="shared" si="0"/>
        <v>0</v>
      </c>
      <c r="I13" s="34" t="str">
        <f>IF($F13*($H$7/100)&lt;H13,$I$7,IF($F13*($H$8/100)&lt;H13,$I$8,""))</f>
        <v/>
      </c>
      <c r="J13" s="42">
        <f t="shared" si="1"/>
        <v>0</v>
      </c>
      <c r="K13" s="43">
        <f t="shared" ref="K13:K61" si="3">IFERROR(AVERAGE(M13,O13,Q13,S13,U13,W13,Y13,AA13,AC13,AE13,AG13,AI13,AK13,AM13,AO13,AQ13,AS13,AU13,AW13,AY13,BA13,BC13,BE13,BG13),0)</f>
        <v>0</v>
      </c>
      <c r="L13" s="39">
        <f t="shared" si="2"/>
        <v>1</v>
      </c>
      <c r="M13" s="41" t="s">
        <v>49</v>
      </c>
      <c r="N13" s="34" t="str">
        <f>IF(M13="","",IF($F13*($H$7/100)&lt;M13,$I$7,IF($F13*($H$8/100)&lt;M13,$I$8,"")))</f>
        <v/>
      </c>
      <c r="O13" s="41" t="s">
        <v>49</v>
      </c>
      <c r="P13" s="34" t="str">
        <f>IF(O13="","",IF($F13*($H$7/100)&lt;O13,$I$7,IF($F13*($H$8/100)&lt;O13,$I$8,"")))</f>
        <v/>
      </c>
      <c r="Q13" s="41" t="s">
        <v>49</v>
      </c>
      <c r="R13" s="34" t="str">
        <f>IF(Q13="","",IF($F13*($H$7/100)&lt;Q13,$I$7,IF($F13*($H$8/100)&lt;Q13,$I$8,"")))</f>
        <v/>
      </c>
      <c r="S13" s="41" t="s">
        <v>49</v>
      </c>
      <c r="T13" s="34" t="str">
        <f>IF(S13="","",IF($F13*($H$7/100)&lt;S13,$I$7,IF($F13*($H$8/100)&lt;S13,$I$8,"")))</f>
        <v/>
      </c>
      <c r="U13" s="41">
        <v>0</v>
      </c>
      <c r="V13" s="34" t="str">
        <f>IF(U13="","",IF($F13*($H$7/100)&lt;U13,$I$7,IF($F13*($H$8/100)&lt;U13,$I$8,"")))</f>
        <v/>
      </c>
      <c r="W13" s="41" t="s">
        <v>49</v>
      </c>
      <c r="X13" s="34" t="str">
        <f>IF(W13="","",IF($F13*($H$7/100)&lt;W13,$I$7,IF($F13*($H$8/100)&lt;W13,$I$8,"")))</f>
        <v/>
      </c>
      <c r="Y13" s="41" t="s">
        <v>49</v>
      </c>
      <c r="Z13" s="34" t="str">
        <f t="shared" ref="Z13:Z19" si="4">IF(Y13="","",IF($F13*($H$7/100)&lt;Y13,$I$7,IF($F13*($H$8/100)&lt;Y13,$I$8,"")))</f>
        <v/>
      </c>
      <c r="AA13" s="41" t="s">
        <v>49</v>
      </c>
      <c r="AB13" s="34" t="str">
        <f t="shared" ref="AB13:AB19" si="5">IF(AA13="","",IF($F13*($H$7/100)&lt;AA13,$I$7,IF($F13*($H$8/100)&lt;AA13,$I$8,"")))</f>
        <v/>
      </c>
      <c r="AC13" s="41" t="s">
        <v>49</v>
      </c>
      <c r="AD13" s="34" t="str">
        <f t="shared" ref="AD13:AD19" si="6">IF(AC13="","",IF($F13*($H$7/100)&lt;AC13,$I$7,IF($F13*($H$8/100)&lt;AC13,$I$8,"")))</f>
        <v/>
      </c>
      <c r="AE13" s="41" t="s">
        <v>49</v>
      </c>
      <c r="AF13" s="34" t="str">
        <f t="shared" ref="AF13:AF19" si="7">IF(AE13="","",IF($F13*($H$7/100)&lt;AE13,$I$7,IF($F13*($H$8/100)&lt;AE13,$I$8,"")))</f>
        <v/>
      </c>
      <c r="AG13" s="41" t="s">
        <v>49</v>
      </c>
      <c r="AH13" s="34" t="str">
        <f t="shared" ref="AH13:AH19" si="8">IF(AG13="","",IF($F13*($H$7/100)&lt;AG13,$I$7,IF($F13*($H$8/100)&lt;AG13,$I$8,"")))</f>
        <v/>
      </c>
      <c r="AI13" s="41" t="s">
        <v>49</v>
      </c>
      <c r="AJ13" s="34" t="str">
        <f t="shared" ref="AJ13:AJ19" si="9">IF(AI13="","",IF($F13*($H$7/100)&lt;AI13,$I$7,IF($F13*($H$8/100)&lt;AI13,$I$8,"")))</f>
        <v/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ht="14.1" customHeight="1">
      <c r="A14" s="36"/>
      <c r="B14" s="16">
        <v>200004</v>
      </c>
      <c r="C14" s="16"/>
      <c r="D14" s="148" t="s">
        <v>31</v>
      </c>
      <c r="E14" s="149"/>
      <c r="F14" s="44">
        <v>5.0000000000000001E-4</v>
      </c>
      <c r="G14" s="18" t="s">
        <v>30</v>
      </c>
      <c r="H14" s="45">
        <f t="shared" si="0"/>
        <v>0</v>
      </c>
      <c r="I14" s="34" t="str">
        <f t="shared" ref="I14:I30" si="10">IF($F14*($H$7/100)&lt;H14,$I$7,IF($F14*($H$8/100)&lt;H14,$I$8,""))</f>
        <v/>
      </c>
      <c r="J14" s="46">
        <f t="shared" si="1"/>
        <v>0</v>
      </c>
      <c r="K14" s="47">
        <f t="shared" si="3"/>
        <v>0</v>
      </c>
      <c r="L14" s="39">
        <f t="shared" si="2"/>
        <v>1</v>
      </c>
      <c r="M14" s="45" t="s">
        <v>49</v>
      </c>
      <c r="N14" s="34" t="str">
        <f>IF(M14="","",IF($F14*($H$7/100)&lt;M14,$I$7,IF($F14*($H$8/100)&lt;M14,$I$8,"")))</f>
        <v/>
      </c>
      <c r="O14" s="45" t="s">
        <v>49</v>
      </c>
      <c r="P14" s="34" t="str">
        <f>IF(O14="","",IF($F14*($H$7/100)&lt;O14,$I$7,IF($F14*($H$8/100)&lt;O14,$I$8,"")))</f>
        <v/>
      </c>
      <c r="Q14" s="45" t="s">
        <v>49</v>
      </c>
      <c r="R14" s="34" t="str">
        <f>IF(Q14="","",IF($F14*($H$7/100)&lt;Q14,$I$7,IF($F14*($H$8/100)&lt;Q14,$I$8,"")))</f>
        <v/>
      </c>
      <c r="S14" s="45" t="s">
        <v>49</v>
      </c>
      <c r="T14" s="34" t="str">
        <f>IF(S14="","",IF($F14*($H$7/100)&lt;S14,$I$7,IF($F14*($H$8/100)&lt;S14,$I$8,"")))</f>
        <v/>
      </c>
      <c r="U14" s="45">
        <v>0</v>
      </c>
      <c r="V14" s="34" t="str">
        <f>IF(U14="","",IF($F14*($H$7/100)&lt;U14,$I$7,IF($F14*($H$8/100)&lt;U14,$I$8,"")))</f>
        <v/>
      </c>
      <c r="W14" s="45" t="s">
        <v>49</v>
      </c>
      <c r="X14" s="34" t="str">
        <f>IF(W14="","",IF($F14*($H$7/100)&lt;W14,$I$7,IF($F14*($H$8/100)&lt;W14,$I$8,"")))</f>
        <v/>
      </c>
      <c r="Y14" s="45" t="s">
        <v>49</v>
      </c>
      <c r="Z14" s="34" t="str">
        <f t="shared" si="4"/>
        <v/>
      </c>
      <c r="AA14" s="45" t="s">
        <v>49</v>
      </c>
      <c r="AB14" s="34" t="str">
        <f t="shared" si="5"/>
        <v/>
      </c>
      <c r="AC14" s="45" t="s">
        <v>49</v>
      </c>
      <c r="AD14" s="34" t="str">
        <f t="shared" si="6"/>
        <v/>
      </c>
      <c r="AE14" s="45" t="s">
        <v>49</v>
      </c>
      <c r="AF14" s="34" t="str">
        <f t="shared" si="7"/>
        <v/>
      </c>
      <c r="AG14" s="45" t="s">
        <v>49</v>
      </c>
      <c r="AH14" s="34" t="str">
        <f t="shared" si="8"/>
        <v/>
      </c>
      <c r="AI14" s="45" t="s">
        <v>49</v>
      </c>
      <c r="AJ14" s="34" t="str">
        <f t="shared" si="9"/>
        <v/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ht="14.1" customHeight="1">
      <c r="A15" s="36"/>
      <c r="B15" s="16">
        <v>200005</v>
      </c>
      <c r="C15" s="16"/>
      <c r="D15" s="148" t="s">
        <v>32</v>
      </c>
      <c r="E15" s="149"/>
      <c r="F15" s="48">
        <v>0.01</v>
      </c>
      <c r="G15" s="18" t="s">
        <v>30</v>
      </c>
      <c r="H15" s="49">
        <f t="shared" si="0"/>
        <v>0</v>
      </c>
      <c r="I15" s="34" t="str">
        <f t="shared" si="10"/>
        <v/>
      </c>
      <c r="J15" s="50">
        <f t="shared" si="1"/>
        <v>0</v>
      </c>
      <c r="K15" s="51">
        <f t="shared" si="3"/>
        <v>0</v>
      </c>
      <c r="L15" s="39">
        <f t="shared" si="2"/>
        <v>1</v>
      </c>
      <c r="M15" s="49" t="s">
        <v>49</v>
      </c>
      <c r="N15" s="34" t="str">
        <f t="shared" ref="N15:X30" si="11">IF(M15="","",IF($F15*($H$7/100)&lt;M15,$I$7,IF($F15*($H$8/100)&lt;M15,$I$8,"")))</f>
        <v/>
      </c>
      <c r="O15" s="49" t="s">
        <v>49</v>
      </c>
      <c r="P15" s="34" t="str">
        <f t="shared" si="11"/>
        <v/>
      </c>
      <c r="Q15" s="49" t="s">
        <v>49</v>
      </c>
      <c r="R15" s="34" t="str">
        <f t="shared" si="11"/>
        <v/>
      </c>
      <c r="S15" s="49" t="s">
        <v>49</v>
      </c>
      <c r="T15" s="34" t="str">
        <f t="shared" si="11"/>
        <v/>
      </c>
      <c r="U15" s="49">
        <v>0</v>
      </c>
      <c r="V15" s="34" t="str">
        <f t="shared" si="11"/>
        <v/>
      </c>
      <c r="W15" s="49" t="s">
        <v>49</v>
      </c>
      <c r="X15" s="34" t="str">
        <f t="shared" si="11"/>
        <v/>
      </c>
      <c r="Y15" s="49" t="s">
        <v>49</v>
      </c>
      <c r="Z15" s="34" t="str">
        <f t="shared" si="4"/>
        <v/>
      </c>
      <c r="AA15" s="49" t="s">
        <v>49</v>
      </c>
      <c r="AB15" s="34" t="str">
        <f t="shared" si="5"/>
        <v/>
      </c>
      <c r="AC15" s="49" t="s">
        <v>49</v>
      </c>
      <c r="AD15" s="34" t="str">
        <f t="shared" si="6"/>
        <v/>
      </c>
      <c r="AE15" s="49" t="s">
        <v>49</v>
      </c>
      <c r="AF15" s="34" t="str">
        <f t="shared" si="7"/>
        <v/>
      </c>
      <c r="AG15" s="49" t="s">
        <v>49</v>
      </c>
      <c r="AH15" s="34" t="str">
        <f t="shared" si="8"/>
        <v/>
      </c>
      <c r="AI15" s="49" t="s">
        <v>49</v>
      </c>
      <c r="AJ15" s="34" t="str">
        <f t="shared" si="9"/>
        <v/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ht="14.1" customHeight="1">
      <c r="A16" s="36"/>
      <c r="B16" s="16">
        <v>200006</v>
      </c>
      <c r="C16" s="16"/>
      <c r="D16" s="148" t="s">
        <v>33</v>
      </c>
      <c r="E16" s="149"/>
      <c r="F16" s="48">
        <v>0.01</v>
      </c>
      <c r="G16" s="18" t="s">
        <v>30</v>
      </c>
      <c r="H16" s="49">
        <f t="shared" si="0"/>
        <v>0</v>
      </c>
      <c r="I16" s="34" t="str">
        <f t="shared" si="10"/>
        <v/>
      </c>
      <c r="J16" s="50">
        <f t="shared" si="1"/>
        <v>0</v>
      </c>
      <c r="K16" s="51">
        <f t="shared" si="3"/>
        <v>0</v>
      </c>
      <c r="L16" s="39">
        <f t="shared" si="2"/>
        <v>1</v>
      </c>
      <c r="M16" s="49" t="s">
        <v>49</v>
      </c>
      <c r="N16" s="34" t="str">
        <f t="shared" si="11"/>
        <v/>
      </c>
      <c r="O16" s="49" t="s">
        <v>49</v>
      </c>
      <c r="P16" s="34" t="str">
        <f t="shared" si="11"/>
        <v/>
      </c>
      <c r="Q16" s="49" t="s">
        <v>49</v>
      </c>
      <c r="R16" s="34" t="str">
        <f t="shared" si="11"/>
        <v/>
      </c>
      <c r="S16" s="49" t="s">
        <v>49</v>
      </c>
      <c r="T16" s="34" t="str">
        <f t="shared" si="11"/>
        <v/>
      </c>
      <c r="U16" s="49">
        <v>0</v>
      </c>
      <c r="V16" s="34" t="str">
        <f t="shared" si="11"/>
        <v/>
      </c>
      <c r="W16" s="49" t="s">
        <v>49</v>
      </c>
      <c r="X16" s="34" t="str">
        <f t="shared" si="11"/>
        <v/>
      </c>
      <c r="Y16" s="49" t="s">
        <v>49</v>
      </c>
      <c r="Z16" s="34" t="str">
        <f t="shared" si="4"/>
        <v/>
      </c>
      <c r="AA16" s="49" t="s">
        <v>49</v>
      </c>
      <c r="AB16" s="34" t="str">
        <f t="shared" si="5"/>
        <v/>
      </c>
      <c r="AC16" s="49" t="s">
        <v>49</v>
      </c>
      <c r="AD16" s="34" t="str">
        <f t="shared" si="6"/>
        <v/>
      </c>
      <c r="AE16" s="49" t="s">
        <v>49</v>
      </c>
      <c r="AF16" s="34" t="str">
        <f t="shared" si="7"/>
        <v/>
      </c>
      <c r="AG16" s="49" t="s">
        <v>49</v>
      </c>
      <c r="AH16" s="34" t="str">
        <f t="shared" si="8"/>
        <v/>
      </c>
      <c r="AI16" s="49" t="s">
        <v>49</v>
      </c>
      <c r="AJ16" s="34" t="str">
        <f t="shared" si="9"/>
        <v/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ht="14.1" customHeight="1">
      <c r="A17" s="36"/>
      <c r="B17" s="16">
        <v>200007</v>
      </c>
      <c r="C17" s="16"/>
      <c r="D17" s="148" t="s">
        <v>34</v>
      </c>
      <c r="E17" s="149"/>
      <c r="F17" s="48">
        <v>0.01</v>
      </c>
      <c r="G17" s="18" t="s">
        <v>30</v>
      </c>
      <c r="H17" s="49">
        <f t="shared" si="0"/>
        <v>0</v>
      </c>
      <c r="I17" s="34" t="str">
        <f t="shared" si="10"/>
        <v/>
      </c>
      <c r="J17" s="50">
        <f t="shared" si="1"/>
        <v>0</v>
      </c>
      <c r="K17" s="51">
        <f t="shared" si="3"/>
        <v>0</v>
      </c>
      <c r="L17" s="39">
        <f t="shared" si="2"/>
        <v>1</v>
      </c>
      <c r="M17" s="49" t="s">
        <v>49</v>
      </c>
      <c r="N17" s="34" t="str">
        <f t="shared" si="11"/>
        <v/>
      </c>
      <c r="O17" s="49" t="s">
        <v>49</v>
      </c>
      <c r="P17" s="34" t="str">
        <f t="shared" si="11"/>
        <v/>
      </c>
      <c r="Q17" s="49" t="s">
        <v>49</v>
      </c>
      <c r="R17" s="34" t="str">
        <f t="shared" si="11"/>
        <v/>
      </c>
      <c r="S17" s="49" t="s">
        <v>49</v>
      </c>
      <c r="T17" s="34" t="str">
        <f t="shared" si="11"/>
        <v/>
      </c>
      <c r="U17" s="49">
        <v>0</v>
      </c>
      <c r="V17" s="34" t="str">
        <f t="shared" si="11"/>
        <v/>
      </c>
      <c r="W17" s="49" t="s">
        <v>49</v>
      </c>
      <c r="X17" s="34" t="str">
        <f t="shared" si="11"/>
        <v/>
      </c>
      <c r="Y17" s="49" t="s">
        <v>49</v>
      </c>
      <c r="Z17" s="34" t="str">
        <f t="shared" si="4"/>
        <v/>
      </c>
      <c r="AA17" s="49" t="s">
        <v>49</v>
      </c>
      <c r="AB17" s="34" t="str">
        <f t="shared" si="5"/>
        <v/>
      </c>
      <c r="AC17" s="49" t="s">
        <v>49</v>
      </c>
      <c r="AD17" s="34" t="str">
        <f t="shared" si="6"/>
        <v/>
      </c>
      <c r="AE17" s="49" t="s">
        <v>49</v>
      </c>
      <c r="AF17" s="34" t="str">
        <f t="shared" si="7"/>
        <v/>
      </c>
      <c r="AG17" s="49" t="s">
        <v>49</v>
      </c>
      <c r="AH17" s="34" t="str">
        <f t="shared" si="8"/>
        <v/>
      </c>
      <c r="AI17" s="49" t="s">
        <v>49</v>
      </c>
      <c r="AJ17" s="34" t="str">
        <f t="shared" si="9"/>
        <v/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ht="14.1" customHeight="1">
      <c r="A18" s="36"/>
      <c r="B18" s="16">
        <v>200008</v>
      </c>
      <c r="C18" s="16"/>
      <c r="D18" s="148" t="s">
        <v>35</v>
      </c>
      <c r="E18" s="149"/>
      <c r="F18" s="48">
        <v>0.02</v>
      </c>
      <c r="G18" s="18" t="s">
        <v>30</v>
      </c>
      <c r="H18" s="52">
        <f t="shared" si="0"/>
        <v>0</v>
      </c>
      <c r="I18" s="34" t="str">
        <f t="shared" si="10"/>
        <v/>
      </c>
      <c r="J18" s="53">
        <f t="shared" si="1"/>
        <v>0</v>
      </c>
      <c r="K18" s="54">
        <f t="shared" si="3"/>
        <v>0</v>
      </c>
      <c r="L18" s="39">
        <f t="shared" si="2"/>
        <v>4</v>
      </c>
      <c r="M18" s="52" t="s">
        <v>49</v>
      </c>
      <c r="N18" s="34" t="str">
        <f t="shared" si="11"/>
        <v/>
      </c>
      <c r="O18" s="52">
        <v>0</v>
      </c>
      <c r="P18" s="34" t="str">
        <f t="shared" si="11"/>
        <v/>
      </c>
      <c r="Q18" s="52" t="s">
        <v>49</v>
      </c>
      <c r="R18" s="34" t="str">
        <f t="shared" si="11"/>
        <v/>
      </c>
      <c r="S18" s="52" t="s">
        <v>49</v>
      </c>
      <c r="T18" s="34" t="str">
        <f t="shared" si="11"/>
        <v/>
      </c>
      <c r="U18" s="52">
        <v>0</v>
      </c>
      <c r="V18" s="34" t="str">
        <f t="shared" si="11"/>
        <v/>
      </c>
      <c r="W18" s="52" t="s">
        <v>49</v>
      </c>
      <c r="X18" s="34" t="str">
        <f t="shared" si="11"/>
        <v/>
      </c>
      <c r="Y18" s="52" t="s">
        <v>49</v>
      </c>
      <c r="Z18" s="34" t="str">
        <f t="shared" si="4"/>
        <v/>
      </c>
      <c r="AA18" s="52">
        <v>0</v>
      </c>
      <c r="AB18" s="34" t="str">
        <f t="shared" si="5"/>
        <v/>
      </c>
      <c r="AC18" s="52" t="s">
        <v>49</v>
      </c>
      <c r="AD18" s="34" t="str">
        <f t="shared" si="6"/>
        <v/>
      </c>
      <c r="AE18" s="52" t="s">
        <v>49</v>
      </c>
      <c r="AF18" s="34" t="str">
        <f t="shared" si="7"/>
        <v/>
      </c>
      <c r="AG18" s="52">
        <v>0</v>
      </c>
      <c r="AH18" s="34" t="str">
        <f t="shared" si="8"/>
        <v/>
      </c>
      <c r="AI18" s="52" t="s">
        <v>49</v>
      </c>
      <c r="AJ18" s="34" t="str">
        <f t="shared" si="9"/>
        <v/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ht="14.1" customHeight="1">
      <c r="A19" s="36"/>
      <c r="B19" s="16">
        <v>200060</v>
      </c>
      <c r="C19" s="16"/>
      <c r="D19" s="148" t="s">
        <v>36</v>
      </c>
      <c r="E19" s="149"/>
      <c r="F19" s="48">
        <v>0.04</v>
      </c>
      <c r="G19" s="18" t="s">
        <v>30</v>
      </c>
      <c r="H19" s="55">
        <f t="shared" si="0"/>
        <v>0</v>
      </c>
      <c r="I19" s="34" t="str">
        <f t="shared" si="10"/>
        <v/>
      </c>
      <c r="J19" s="56">
        <f t="shared" si="1"/>
        <v>0</v>
      </c>
      <c r="K19" s="57">
        <f t="shared" si="3"/>
        <v>0</v>
      </c>
      <c r="L19" s="39">
        <f t="shared" si="2"/>
        <v>4</v>
      </c>
      <c r="M19" s="55" t="s">
        <v>49</v>
      </c>
      <c r="N19" s="34" t="str">
        <f t="shared" si="11"/>
        <v/>
      </c>
      <c r="O19" s="55">
        <v>0</v>
      </c>
      <c r="P19" s="34" t="str">
        <f t="shared" si="11"/>
        <v/>
      </c>
      <c r="Q19" s="55" t="s">
        <v>49</v>
      </c>
      <c r="R19" s="34" t="str">
        <f t="shared" si="11"/>
        <v/>
      </c>
      <c r="S19" s="55" t="s">
        <v>49</v>
      </c>
      <c r="T19" s="34" t="str">
        <f t="shared" si="11"/>
        <v/>
      </c>
      <c r="U19" s="55">
        <v>0</v>
      </c>
      <c r="V19" s="34" t="str">
        <f t="shared" si="11"/>
        <v/>
      </c>
      <c r="W19" s="55" t="s">
        <v>49</v>
      </c>
      <c r="X19" s="34" t="str">
        <f t="shared" si="11"/>
        <v/>
      </c>
      <c r="Y19" s="55" t="s">
        <v>49</v>
      </c>
      <c r="Z19" s="34" t="str">
        <f t="shared" si="4"/>
        <v/>
      </c>
      <c r="AA19" s="55">
        <v>0</v>
      </c>
      <c r="AB19" s="34" t="str">
        <f t="shared" si="5"/>
        <v/>
      </c>
      <c r="AC19" s="55" t="s">
        <v>49</v>
      </c>
      <c r="AD19" s="34" t="str">
        <f t="shared" si="6"/>
        <v/>
      </c>
      <c r="AE19" s="55" t="s">
        <v>49</v>
      </c>
      <c r="AF19" s="34" t="str">
        <f t="shared" si="7"/>
        <v/>
      </c>
      <c r="AG19" s="55">
        <v>0</v>
      </c>
      <c r="AH19" s="34" t="str">
        <f t="shared" si="8"/>
        <v/>
      </c>
      <c r="AI19" s="55" t="s">
        <v>49</v>
      </c>
      <c r="AJ19" s="34" t="str">
        <f t="shared" si="9"/>
        <v/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4.1" customHeight="1">
      <c r="A20" s="36"/>
      <c r="B20" s="16">
        <v>200009</v>
      </c>
      <c r="C20" s="16"/>
      <c r="D20" s="152" t="s">
        <v>37</v>
      </c>
      <c r="E20" s="153"/>
      <c r="F20" s="48">
        <v>0.01</v>
      </c>
      <c r="G20" s="18" t="s">
        <v>30</v>
      </c>
      <c r="H20" s="49">
        <f t="shared" si="0"/>
        <v>0</v>
      </c>
      <c r="I20" s="34"/>
      <c r="J20" s="50">
        <f t="shared" si="1"/>
        <v>0</v>
      </c>
      <c r="K20" s="51">
        <f t="shared" si="3"/>
        <v>0</v>
      </c>
      <c r="L20" s="39">
        <f t="shared" si="2"/>
        <v>4</v>
      </c>
      <c r="M20" s="49" t="s">
        <v>49</v>
      </c>
      <c r="N20" s="34"/>
      <c r="O20" s="49">
        <v>0</v>
      </c>
      <c r="P20" s="34"/>
      <c r="Q20" s="49" t="s">
        <v>49</v>
      </c>
      <c r="R20" s="34"/>
      <c r="S20" s="49" t="s">
        <v>49</v>
      </c>
      <c r="T20" s="34"/>
      <c r="U20" s="49">
        <v>0</v>
      </c>
      <c r="V20" s="34"/>
      <c r="W20" s="49" t="s">
        <v>49</v>
      </c>
      <c r="X20" s="34"/>
      <c r="Y20" s="49" t="s">
        <v>49</v>
      </c>
      <c r="Z20" s="34"/>
      <c r="AA20" s="49">
        <v>0</v>
      </c>
      <c r="AB20" s="34"/>
      <c r="AC20" s="49" t="s">
        <v>49</v>
      </c>
      <c r="AD20" s="34"/>
      <c r="AE20" s="49" t="s">
        <v>49</v>
      </c>
      <c r="AF20" s="34"/>
      <c r="AG20" s="49">
        <v>0</v>
      </c>
      <c r="AH20" s="34"/>
      <c r="AI20" s="49" t="s">
        <v>49</v>
      </c>
      <c r="AJ20" s="34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14.1" customHeight="1">
      <c r="A21" s="36"/>
      <c r="B21" s="16">
        <v>200010</v>
      </c>
      <c r="C21" s="16"/>
      <c r="D21" s="148" t="s">
        <v>38</v>
      </c>
      <c r="E21" s="149"/>
      <c r="F21" s="58">
        <v>10</v>
      </c>
      <c r="G21" s="18" t="s">
        <v>30</v>
      </c>
      <c r="H21" s="59">
        <f t="shared" si="0"/>
        <v>0.46</v>
      </c>
      <c r="I21" s="34" t="str">
        <f t="shared" si="10"/>
        <v/>
      </c>
      <c r="J21" s="60">
        <f t="shared" si="1"/>
        <v>0.31</v>
      </c>
      <c r="K21" s="61">
        <f t="shared" si="3"/>
        <v>0.40749999999999997</v>
      </c>
      <c r="L21" s="39">
        <f t="shared" si="2"/>
        <v>4</v>
      </c>
      <c r="M21" s="59" t="s">
        <v>49</v>
      </c>
      <c r="N21" s="34" t="str">
        <f t="shared" si="11"/>
        <v/>
      </c>
      <c r="O21" s="59">
        <v>0.31</v>
      </c>
      <c r="P21" s="34" t="str">
        <f t="shared" si="11"/>
        <v/>
      </c>
      <c r="Q21" s="59" t="s">
        <v>49</v>
      </c>
      <c r="R21" s="34" t="str">
        <f t="shared" si="11"/>
        <v/>
      </c>
      <c r="S21" s="59" t="s">
        <v>49</v>
      </c>
      <c r="T21" s="34" t="str">
        <f t="shared" si="11"/>
        <v/>
      </c>
      <c r="U21" s="59">
        <v>0.44</v>
      </c>
      <c r="V21" s="34" t="str">
        <f t="shared" si="11"/>
        <v/>
      </c>
      <c r="W21" s="59" t="s">
        <v>49</v>
      </c>
      <c r="X21" s="34" t="str">
        <f t="shared" si="11"/>
        <v/>
      </c>
      <c r="Y21" s="59" t="s">
        <v>49</v>
      </c>
      <c r="Z21" s="34" t="str">
        <f t="shared" ref="Z21:Z30" si="12">IF(Y21="","",IF($F21*($H$7/100)&lt;Y21,$I$7,IF($F21*($H$8/100)&lt;Y21,$I$8,"")))</f>
        <v/>
      </c>
      <c r="AA21" s="59">
        <v>0.42</v>
      </c>
      <c r="AB21" s="34" t="str">
        <f t="shared" ref="AB21:AB30" si="13">IF(AA21="","",IF($F21*($H$7/100)&lt;AA21,$I$7,IF($F21*($H$8/100)&lt;AA21,$I$8,"")))</f>
        <v/>
      </c>
      <c r="AC21" s="59" t="s">
        <v>49</v>
      </c>
      <c r="AD21" s="34" t="str">
        <f t="shared" ref="AD21:AD30" si="14">IF(AC21="","",IF($F21*($H$7/100)&lt;AC21,$I$7,IF($F21*($H$8/100)&lt;AC21,$I$8,"")))</f>
        <v/>
      </c>
      <c r="AE21" s="59" t="s">
        <v>49</v>
      </c>
      <c r="AF21" s="34" t="str">
        <f t="shared" ref="AF21:AF30" si="15">IF(AE21="","",IF($F21*($H$7/100)&lt;AE21,$I$7,IF($F21*($H$8/100)&lt;AE21,$I$8,"")))</f>
        <v/>
      </c>
      <c r="AG21" s="59">
        <v>0.46</v>
      </c>
      <c r="AH21" s="34" t="str">
        <f t="shared" ref="AH21:AH30" si="16">IF(AG21="","",IF($F21*($H$7/100)&lt;AG21,$I$7,IF($F21*($H$8/100)&lt;AG21,$I$8,"")))</f>
        <v/>
      </c>
      <c r="AI21" s="59" t="s">
        <v>49</v>
      </c>
      <c r="AJ21" s="34" t="str">
        <f t="shared" ref="AJ21:AJ30" si="17">IF(AI21="","",IF($F21*($H$7/100)&lt;AI21,$I$7,IF($F21*($H$8/100)&lt;AI21,$I$8,"")))</f>
        <v/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ht="14.1" customHeight="1">
      <c r="A22" s="36"/>
      <c r="B22" s="16">
        <v>200011</v>
      </c>
      <c r="C22" s="16"/>
      <c r="D22" s="148" t="s">
        <v>39</v>
      </c>
      <c r="E22" s="149"/>
      <c r="F22" s="62">
        <v>0.8</v>
      </c>
      <c r="G22" s="18" t="s">
        <v>30</v>
      </c>
      <c r="H22" s="63">
        <f t="shared" si="0"/>
        <v>0</v>
      </c>
      <c r="I22" s="34" t="str">
        <f t="shared" si="10"/>
        <v/>
      </c>
      <c r="J22" s="64">
        <f t="shared" si="1"/>
        <v>0</v>
      </c>
      <c r="K22" s="63">
        <f t="shared" si="3"/>
        <v>0</v>
      </c>
      <c r="L22" s="39">
        <f t="shared" si="2"/>
        <v>1</v>
      </c>
      <c r="M22" s="63" t="s">
        <v>49</v>
      </c>
      <c r="N22" s="34" t="str">
        <f t="shared" si="11"/>
        <v/>
      </c>
      <c r="O22" s="63" t="s">
        <v>49</v>
      </c>
      <c r="P22" s="34" t="str">
        <f t="shared" si="11"/>
        <v/>
      </c>
      <c r="Q22" s="63" t="s">
        <v>49</v>
      </c>
      <c r="R22" s="34" t="str">
        <f t="shared" si="11"/>
        <v/>
      </c>
      <c r="S22" s="63" t="s">
        <v>49</v>
      </c>
      <c r="T22" s="34" t="str">
        <f t="shared" si="11"/>
        <v/>
      </c>
      <c r="U22" s="63">
        <v>0</v>
      </c>
      <c r="V22" s="34" t="str">
        <f t="shared" si="11"/>
        <v/>
      </c>
      <c r="W22" s="63" t="s">
        <v>49</v>
      </c>
      <c r="X22" s="34" t="str">
        <f t="shared" si="11"/>
        <v/>
      </c>
      <c r="Y22" s="63" t="s">
        <v>49</v>
      </c>
      <c r="Z22" s="34" t="str">
        <f t="shared" si="12"/>
        <v/>
      </c>
      <c r="AA22" s="63" t="s">
        <v>49</v>
      </c>
      <c r="AB22" s="34" t="str">
        <f t="shared" si="13"/>
        <v/>
      </c>
      <c r="AC22" s="63" t="s">
        <v>49</v>
      </c>
      <c r="AD22" s="34" t="str">
        <f t="shared" si="14"/>
        <v/>
      </c>
      <c r="AE22" s="63" t="s">
        <v>49</v>
      </c>
      <c r="AF22" s="34" t="str">
        <f t="shared" si="15"/>
        <v/>
      </c>
      <c r="AG22" s="63" t="s">
        <v>49</v>
      </c>
      <c r="AH22" s="34" t="str">
        <f t="shared" si="16"/>
        <v/>
      </c>
      <c r="AI22" s="63" t="s">
        <v>49</v>
      </c>
      <c r="AJ22" s="34" t="str">
        <f t="shared" si="17"/>
        <v/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ht="14.1" customHeight="1">
      <c r="A23" s="36"/>
      <c r="B23" s="16">
        <v>200012</v>
      </c>
      <c r="C23" s="16"/>
      <c r="D23" s="148" t="s">
        <v>40</v>
      </c>
      <c r="E23" s="149"/>
      <c r="F23" s="62">
        <v>1</v>
      </c>
      <c r="G23" s="18" t="s">
        <v>30</v>
      </c>
      <c r="H23" s="59">
        <f t="shared" si="0"/>
        <v>0</v>
      </c>
      <c r="I23" s="34" t="str">
        <f t="shared" si="10"/>
        <v/>
      </c>
      <c r="J23" s="60">
        <f t="shared" si="1"/>
        <v>0</v>
      </c>
      <c r="K23" s="61">
        <f t="shared" si="3"/>
        <v>0</v>
      </c>
      <c r="L23" s="39">
        <f t="shared" si="2"/>
        <v>1</v>
      </c>
      <c r="M23" s="59" t="s">
        <v>49</v>
      </c>
      <c r="N23" s="34" t="str">
        <f t="shared" si="11"/>
        <v/>
      </c>
      <c r="O23" s="59" t="s">
        <v>49</v>
      </c>
      <c r="P23" s="34" t="str">
        <f t="shared" si="11"/>
        <v/>
      </c>
      <c r="Q23" s="59" t="s">
        <v>49</v>
      </c>
      <c r="R23" s="34" t="str">
        <f t="shared" si="11"/>
        <v/>
      </c>
      <c r="S23" s="59" t="s">
        <v>49</v>
      </c>
      <c r="T23" s="34" t="str">
        <f t="shared" si="11"/>
        <v/>
      </c>
      <c r="U23" s="59">
        <v>0</v>
      </c>
      <c r="V23" s="34" t="str">
        <f t="shared" si="11"/>
        <v/>
      </c>
      <c r="W23" s="59" t="s">
        <v>49</v>
      </c>
      <c r="X23" s="34" t="str">
        <f t="shared" si="11"/>
        <v/>
      </c>
      <c r="Y23" s="59" t="s">
        <v>49</v>
      </c>
      <c r="Z23" s="34" t="str">
        <f t="shared" si="12"/>
        <v/>
      </c>
      <c r="AA23" s="59" t="s">
        <v>49</v>
      </c>
      <c r="AB23" s="34" t="str">
        <f t="shared" si="13"/>
        <v/>
      </c>
      <c r="AC23" s="59" t="s">
        <v>49</v>
      </c>
      <c r="AD23" s="34" t="str">
        <f t="shared" si="14"/>
        <v/>
      </c>
      <c r="AE23" s="59" t="s">
        <v>49</v>
      </c>
      <c r="AF23" s="34" t="str">
        <f t="shared" si="15"/>
        <v/>
      </c>
      <c r="AG23" s="59" t="s">
        <v>49</v>
      </c>
      <c r="AH23" s="34" t="str">
        <f t="shared" si="16"/>
        <v/>
      </c>
      <c r="AI23" s="59" t="s">
        <v>49</v>
      </c>
      <c r="AJ23" s="34" t="str">
        <f t="shared" si="17"/>
        <v/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ht="14.1" customHeight="1">
      <c r="A24" s="36"/>
      <c r="B24" s="16">
        <v>200013</v>
      </c>
      <c r="C24" s="16"/>
      <c r="D24" s="148" t="s">
        <v>41</v>
      </c>
      <c r="E24" s="149"/>
      <c r="F24" s="40">
        <v>2E-3</v>
      </c>
      <c r="G24" s="18" t="s">
        <v>30</v>
      </c>
      <c r="H24" s="65">
        <f t="shared" si="0"/>
        <v>0</v>
      </c>
      <c r="I24" s="34" t="str">
        <f t="shared" si="10"/>
        <v/>
      </c>
      <c r="J24" s="66">
        <f t="shared" si="1"/>
        <v>0</v>
      </c>
      <c r="K24" s="67">
        <f t="shared" si="3"/>
        <v>0</v>
      </c>
      <c r="L24" s="39">
        <f t="shared" si="2"/>
        <v>1</v>
      </c>
      <c r="M24" s="65" t="s">
        <v>49</v>
      </c>
      <c r="N24" s="34" t="str">
        <f t="shared" si="11"/>
        <v/>
      </c>
      <c r="O24" s="65" t="s">
        <v>49</v>
      </c>
      <c r="P24" s="34" t="str">
        <f t="shared" si="11"/>
        <v/>
      </c>
      <c r="Q24" s="65" t="s">
        <v>49</v>
      </c>
      <c r="R24" s="34" t="str">
        <f t="shared" si="11"/>
        <v/>
      </c>
      <c r="S24" s="65" t="s">
        <v>49</v>
      </c>
      <c r="T24" s="34" t="str">
        <f t="shared" si="11"/>
        <v/>
      </c>
      <c r="U24" s="65">
        <v>0</v>
      </c>
      <c r="V24" s="34" t="str">
        <f t="shared" si="11"/>
        <v/>
      </c>
      <c r="W24" s="65" t="s">
        <v>49</v>
      </c>
      <c r="X24" s="34" t="str">
        <f t="shared" si="11"/>
        <v/>
      </c>
      <c r="Y24" s="65" t="s">
        <v>49</v>
      </c>
      <c r="Z24" s="34" t="str">
        <f t="shared" si="12"/>
        <v/>
      </c>
      <c r="AA24" s="65" t="s">
        <v>49</v>
      </c>
      <c r="AB24" s="34" t="str">
        <f t="shared" si="13"/>
        <v/>
      </c>
      <c r="AC24" s="65" t="s">
        <v>49</v>
      </c>
      <c r="AD24" s="34" t="str">
        <f t="shared" si="14"/>
        <v/>
      </c>
      <c r="AE24" s="65" t="s">
        <v>49</v>
      </c>
      <c r="AF24" s="34" t="str">
        <f t="shared" si="15"/>
        <v/>
      </c>
      <c r="AG24" s="65" t="s">
        <v>49</v>
      </c>
      <c r="AH24" s="34" t="str">
        <f t="shared" si="16"/>
        <v/>
      </c>
      <c r="AI24" s="65" t="s">
        <v>49</v>
      </c>
      <c r="AJ24" s="34" t="str">
        <f t="shared" si="17"/>
        <v/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ht="14.1" customHeight="1">
      <c r="A25" s="36"/>
      <c r="B25" s="16">
        <v>200014</v>
      </c>
      <c r="C25" s="16"/>
      <c r="D25" s="148" t="s">
        <v>42</v>
      </c>
      <c r="E25" s="149"/>
      <c r="F25" s="48">
        <v>0.05</v>
      </c>
      <c r="G25" s="18" t="s">
        <v>30</v>
      </c>
      <c r="H25" s="68">
        <f t="shared" si="0"/>
        <v>0</v>
      </c>
      <c r="I25" s="34" t="str">
        <f t="shared" si="10"/>
        <v/>
      </c>
      <c r="J25" s="69">
        <f t="shared" si="1"/>
        <v>0</v>
      </c>
      <c r="K25" s="70">
        <f t="shared" si="3"/>
        <v>0</v>
      </c>
      <c r="L25" s="39">
        <f t="shared" si="2"/>
        <v>1</v>
      </c>
      <c r="M25" s="68" t="s">
        <v>49</v>
      </c>
      <c r="N25" s="34" t="str">
        <f t="shared" si="11"/>
        <v/>
      </c>
      <c r="O25" s="68" t="s">
        <v>49</v>
      </c>
      <c r="P25" s="34" t="str">
        <f t="shared" si="11"/>
        <v/>
      </c>
      <c r="Q25" s="68" t="s">
        <v>49</v>
      </c>
      <c r="R25" s="34" t="str">
        <f t="shared" si="11"/>
        <v/>
      </c>
      <c r="S25" s="68" t="s">
        <v>49</v>
      </c>
      <c r="T25" s="34" t="str">
        <f t="shared" si="11"/>
        <v/>
      </c>
      <c r="U25" s="68">
        <v>0</v>
      </c>
      <c r="V25" s="34" t="str">
        <f t="shared" si="11"/>
        <v/>
      </c>
      <c r="W25" s="68" t="s">
        <v>49</v>
      </c>
      <c r="X25" s="34" t="str">
        <f t="shared" si="11"/>
        <v/>
      </c>
      <c r="Y25" s="68" t="s">
        <v>49</v>
      </c>
      <c r="Z25" s="34" t="str">
        <f t="shared" si="12"/>
        <v/>
      </c>
      <c r="AA25" s="68" t="s">
        <v>49</v>
      </c>
      <c r="AB25" s="34" t="str">
        <f t="shared" si="13"/>
        <v/>
      </c>
      <c r="AC25" s="68" t="s">
        <v>49</v>
      </c>
      <c r="AD25" s="34" t="str">
        <f t="shared" si="14"/>
        <v/>
      </c>
      <c r="AE25" s="68" t="s">
        <v>49</v>
      </c>
      <c r="AF25" s="34" t="str">
        <f t="shared" si="15"/>
        <v/>
      </c>
      <c r="AG25" s="68" t="s">
        <v>49</v>
      </c>
      <c r="AH25" s="34" t="str">
        <f t="shared" si="16"/>
        <v/>
      </c>
      <c r="AI25" s="68" t="s">
        <v>49</v>
      </c>
      <c r="AJ25" s="34" t="str">
        <f t="shared" si="17"/>
        <v/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ht="14.1" customHeight="1">
      <c r="A26" s="36"/>
      <c r="B26" s="16">
        <v>200302</v>
      </c>
      <c r="C26" s="16"/>
      <c r="D26" s="148" t="s">
        <v>43</v>
      </c>
      <c r="E26" s="149"/>
      <c r="F26" s="48">
        <v>0.04</v>
      </c>
      <c r="G26" s="18" t="s">
        <v>30</v>
      </c>
      <c r="H26" s="55">
        <f t="shared" si="0"/>
        <v>0</v>
      </c>
      <c r="I26" s="34" t="str">
        <f t="shared" si="10"/>
        <v/>
      </c>
      <c r="J26" s="56">
        <f t="shared" si="1"/>
        <v>0</v>
      </c>
      <c r="K26" s="57">
        <f t="shared" si="3"/>
        <v>0</v>
      </c>
      <c r="L26" s="39">
        <f t="shared" si="2"/>
        <v>1</v>
      </c>
      <c r="M26" s="55" t="s">
        <v>49</v>
      </c>
      <c r="N26" s="34" t="str">
        <f t="shared" si="11"/>
        <v/>
      </c>
      <c r="O26" s="55" t="s">
        <v>49</v>
      </c>
      <c r="P26" s="34" t="str">
        <f t="shared" si="11"/>
        <v/>
      </c>
      <c r="Q26" s="55" t="s">
        <v>49</v>
      </c>
      <c r="R26" s="34" t="str">
        <f t="shared" si="11"/>
        <v/>
      </c>
      <c r="S26" s="55" t="s">
        <v>49</v>
      </c>
      <c r="T26" s="34" t="str">
        <f t="shared" si="11"/>
        <v/>
      </c>
      <c r="U26" s="55">
        <v>0</v>
      </c>
      <c r="V26" s="34" t="str">
        <f t="shared" si="11"/>
        <v/>
      </c>
      <c r="W26" s="55" t="s">
        <v>49</v>
      </c>
      <c r="X26" s="34" t="str">
        <f t="shared" si="11"/>
        <v/>
      </c>
      <c r="Y26" s="55" t="s">
        <v>49</v>
      </c>
      <c r="Z26" s="34" t="str">
        <f t="shared" si="12"/>
        <v/>
      </c>
      <c r="AA26" s="55" t="s">
        <v>49</v>
      </c>
      <c r="AB26" s="34" t="str">
        <f t="shared" si="13"/>
        <v/>
      </c>
      <c r="AC26" s="55" t="s">
        <v>49</v>
      </c>
      <c r="AD26" s="34" t="str">
        <f t="shared" si="14"/>
        <v/>
      </c>
      <c r="AE26" s="55" t="s">
        <v>49</v>
      </c>
      <c r="AF26" s="34" t="str">
        <f t="shared" si="15"/>
        <v/>
      </c>
      <c r="AG26" s="55" t="s">
        <v>49</v>
      </c>
      <c r="AH26" s="34" t="str">
        <f t="shared" si="16"/>
        <v/>
      </c>
      <c r="AI26" s="55" t="s">
        <v>49</v>
      </c>
      <c r="AJ26" s="34" t="str">
        <f t="shared" si="17"/>
        <v/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ht="14.1" customHeight="1">
      <c r="A27" s="36"/>
      <c r="B27" s="16">
        <v>200017</v>
      </c>
      <c r="C27" s="16"/>
      <c r="D27" s="148" t="s">
        <v>44</v>
      </c>
      <c r="E27" s="149"/>
      <c r="F27" s="48">
        <v>0.02</v>
      </c>
      <c r="G27" s="18" t="s">
        <v>30</v>
      </c>
      <c r="H27" s="52">
        <f t="shared" si="0"/>
        <v>0</v>
      </c>
      <c r="I27" s="34" t="str">
        <f t="shared" si="10"/>
        <v/>
      </c>
      <c r="J27" s="53">
        <f t="shared" si="1"/>
        <v>0</v>
      </c>
      <c r="K27" s="54">
        <f t="shared" si="3"/>
        <v>0</v>
      </c>
      <c r="L27" s="39">
        <f t="shared" si="2"/>
        <v>1</v>
      </c>
      <c r="M27" s="52" t="s">
        <v>49</v>
      </c>
      <c r="N27" s="34" t="str">
        <f t="shared" si="11"/>
        <v/>
      </c>
      <c r="O27" s="52" t="s">
        <v>49</v>
      </c>
      <c r="P27" s="34" t="str">
        <f t="shared" si="11"/>
        <v/>
      </c>
      <c r="Q27" s="52" t="s">
        <v>49</v>
      </c>
      <c r="R27" s="34" t="str">
        <f t="shared" si="11"/>
        <v/>
      </c>
      <c r="S27" s="52" t="s">
        <v>49</v>
      </c>
      <c r="T27" s="34" t="str">
        <f t="shared" si="11"/>
        <v/>
      </c>
      <c r="U27" s="52">
        <v>0</v>
      </c>
      <c r="V27" s="34" t="str">
        <f t="shared" si="11"/>
        <v/>
      </c>
      <c r="W27" s="52" t="s">
        <v>49</v>
      </c>
      <c r="X27" s="34" t="str">
        <f t="shared" si="11"/>
        <v/>
      </c>
      <c r="Y27" s="52" t="s">
        <v>49</v>
      </c>
      <c r="Z27" s="34" t="str">
        <f t="shared" si="12"/>
        <v/>
      </c>
      <c r="AA27" s="52" t="s">
        <v>49</v>
      </c>
      <c r="AB27" s="34" t="str">
        <f t="shared" si="13"/>
        <v/>
      </c>
      <c r="AC27" s="52" t="s">
        <v>49</v>
      </c>
      <c r="AD27" s="34" t="str">
        <f t="shared" si="14"/>
        <v/>
      </c>
      <c r="AE27" s="52" t="s">
        <v>49</v>
      </c>
      <c r="AF27" s="34" t="str">
        <f t="shared" si="15"/>
        <v/>
      </c>
      <c r="AG27" s="52" t="s">
        <v>49</v>
      </c>
      <c r="AH27" s="34" t="str">
        <f t="shared" si="16"/>
        <v/>
      </c>
      <c r="AI27" s="52" t="s">
        <v>49</v>
      </c>
      <c r="AJ27" s="34" t="str">
        <f t="shared" si="17"/>
        <v/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ht="14.1" customHeight="1">
      <c r="A28" s="36"/>
      <c r="B28" s="16">
        <v>200018</v>
      </c>
      <c r="C28" s="16"/>
      <c r="D28" s="148" t="s">
        <v>45</v>
      </c>
      <c r="E28" s="149"/>
      <c r="F28" s="48">
        <v>0.01</v>
      </c>
      <c r="G28" s="18" t="s">
        <v>30</v>
      </c>
      <c r="H28" s="71">
        <f t="shared" si="0"/>
        <v>0</v>
      </c>
      <c r="I28" s="34" t="str">
        <f t="shared" si="10"/>
        <v/>
      </c>
      <c r="J28" s="72">
        <f t="shared" si="1"/>
        <v>0</v>
      </c>
      <c r="K28" s="73">
        <f t="shared" si="3"/>
        <v>0</v>
      </c>
      <c r="L28" s="39">
        <f t="shared" si="2"/>
        <v>1</v>
      </c>
      <c r="M28" s="71" t="s">
        <v>49</v>
      </c>
      <c r="N28" s="34" t="str">
        <f t="shared" si="11"/>
        <v/>
      </c>
      <c r="O28" s="71" t="s">
        <v>49</v>
      </c>
      <c r="P28" s="34" t="str">
        <f t="shared" si="11"/>
        <v/>
      </c>
      <c r="Q28" s="71" t="s">
        <v>49</v>
      </c>
      <c r="R28" s="34" t="str">
        <f t="shared" si="11"/>
        <v/>
      </c>
      <c r="S28" s="71" t="s">
        <v>49</v>
      </c>
      <c r="T28" s="34" t="str">
        <f t="shared" si="11"/>
        <v/>
      </c>
      <c r="U28" s="71">
        <v>0</v>
      </c>
      <c r="V28" s="34" t="str">
        <f t="shared" si="11"/>
        <v/>
      </c>
      <c r="W28" s="71" t="s">
        <v>49</v>
      </c>
      <c r="X28" s="34" t="str">
        <f t="shared" si="11"/>
        <v/>
      </c>
      <c r="Y28" s="71" t="s">
        <v>49</v>
      </c>
      <c r="Z28" s="34" t="str">
        <f t="shared" si="12"/>
        <v/>
      </c>
      <c r="AA28" s="71" t="s">
        <v>49</v>
      </c>
      <c r="AB28" s="34" t="str">
        <f t="shared" si="13"/>
        <v/>
      </c>
      <c r="AC28" s="71" t="s">
        <v>49</v>
      </c>
      <c r="AD28" s="34" t="str">
        <f t="shared" si="14"/>
        <v/>
      </c>
      <c r="AE28" s="71" t="s">
        <v>49</v>
      </c>
      <c r="AF28" s="34" t="str">
        <f t="shared" si="15"/>
        <v/>
      </c>
      <c r="AG28" s="71" t="s">
        <v>49</v>
      </c>
      <c r="AH28" s="34" t="str">
        <f t="shared" si="16"/>
        <v/>
      </c>
      <c r="AI28" s="71" t="s">
        <v>49</v>
      </c>
      <c r="AJ28" s="34" t="str">
        <f t="shared" si="17"/>
        <v/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ht="14.1" customHeight="1">
      <c r="A29" s="36"/>
      <c r="B29" s="16">
        <v>200019</v>
      </c>
      <c r="C29" s="16"/>
      <c r="D29" s="148" t="s">
        <v>46</v>
      </c>
      <c r="E29" s="149"/>
      <c r="F29" s="48">
        <v>0.01</v>
      </c>
      <c r="G29" s="18" t="s">
        <v>30</v>
      </c>
      <c r="H29" s="49">
        <f t="shared" si="0"/>
        <v>0</v>
      </c>
      <c r="I29" s="34" t="str">
        <f t="shared" si="10"/>
        <v/>
      </c>
      <c r="J29" s="50">
        <f t="shared" si="1"/>
        <v>0</v>
      </c>
      <c r="K29" s="51">
        <f t="shared" si="3"/>
        <v>0</v>
      </c>
      <c r="L29" s="39">
        <f t="shared" si="2"/>
        <v>1</v>
      </c>
      <c r="M29" s="49" t="s">
        <v>49</v>
      </c>
      <c r="N29" s="34" t="str">
        <f t="shared" si="11"/>
        <v/>
      </c>
      <c r="O29" s="49" t="s">
        <v>49</v>
      </c>
      <c r="P29" s="34" t="str">
        <f t="shared" si="11"/>
        <v/>
      </c>
      <c r="Q29" s="49" t="s">
        <v>49</v>
      </c>
      <c r="R29" s="34" t="str">
        <f t="shared" si="11"/>
        <v/>
      </c>
      <c r="S29" s="49" t="s">
        <v>49</v>
      </c>
      <c r="T29" s="34" t="str">
        <f t="shared" si="11"/>
        <v/>
      </c>
      <c r="U29" s="49">
        <v>0</v>
      </c>
      <c r="V29" s="34" t="str">
        <f t="shared" si="11"/>
        <v/>
      </c>
      <c r="W29" s="49" t="s">
        <v>49</v>
      </c>
      <c r="X29" s="34" t="str">
        <f t="shared" si="11"/>
        <v/>
      </c>
      <c r="Y29" s="49" t="s">
        <v>49</v>
      </c>
      <c r="Z29" s="34" t="str">
        <f t="shared" si="12"/>
        <v/>
      </c>
      <c r="AA29" s="49" t="s">
        <v>49</v>
      </c>
      <c r="AB29" s="34" t="str">
        <f t="shared" si="13"/>
        <v/>
      </c>
      <c r="AC29" s="49" t="s">
        <v>49</v>
      </c>
      <c r="AD29" s="34" t="str">
        <f t="shared" si="14"/>
        <v/>
      </c>
      <c r="AE29" s="49" t="s">
        <v>49</v>
      </c>
      <c r="AF29" s="34" t="str">
        <f t="shared" si="15"/>
        <v/>
      </c>
      <c r="AG29" s="49" t="s">
        <v>49</v>
      </c>
      <c r="AH29" s="34" t="str">
        <f t="shared" si="16"/>
        <v/>
      </c>
      <c r="AI29" s="49" t="s">
        <v>49</v>
      </c>
      <c r="AJ29" s="34" t="str">
        <f t="shared" si="17"/>
        <v/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ht="14.1" customHeight="1">
      <c r="A30" s="36"/>
      <c r="B30" s="16">
        <v>200020</v>
      </c>
      <c r="C30" s="16"/>
      <c r="D30" s="148" t="s">
        <v>47</v>
      </c>
      <c r="E30" s="149"/>
      <c r="F30" s="48">
        <v>0.01</v>
      </c>
      <c r="G30" s="18" t="s">
        <v>30</v>
      </c>
      <c r="H30" s="49">
        <f t="shared" si="0"/>
        <v>0</v>
      </c>
      <c r="I30" s="34" t="str">
        <f t="shared" si="10"/>
        <v/>
      </c>
      <c r="J30" s="50">
        <f t="shared" si="1"/>
        <v>0</v>
      </c>
      <c r="K30" s="51">
        <f t="shared" si="3"/>
        <v>0</v>
      </c>
      <c r="L30" s="39">
        <f t="shared" si="2"/>
        <v>1</v>
      </c>
      <c r="M30" s="49" t="s">
        <v>49</v>
      </c>
      <c r="N30" s="34" t="str">
        <f t="shared" si="11"/>
        <v/>
      </c>
      <c r="O30" s="49" t="s">
        <v>49</v>
      </c>
      <c r="P30" s="34" t="str">
        <f t="shared" si="11"/>
        <v/>
      </c>
      <c r="Q30" s="49" t="s">
        <v>49</v>
      </c>
      <c r="R30" s="34" t="str">
        <f t="shared" si="11"/>
        <v/>
      </c>
      <c r="S30" s="49" t="s">
        <v>49</v>
      </c>
      <c r="T30" s="34" t="str">
        <f t="shared" si="11"/>
        <v/>
      </c>
      <c r="U30" s="49">
        <v>0</v>
      </c>
      <c r="V30" s="34" t="str">
        <f t="shared" si="11"/>
        <v/>
      </c>
      <c r="W30" s="49" t="s">
        <v>49</v>
      </c>
      <c r="X30" s="34" t="str">
        <f t="shared" si="11"/>
        <v/>
      </c>
      <c r="Y30" s="49" t="s">
        <v>49</v>
      </c>
      <c r="Z30" s="34" t="str">
        <f t="shared" si="12"/>
        <v/>
      </c>
      <c r="AA30" s="49" t="s">
        <v>49</v>
      </c>
      <c r="AB30" s="34" t="str">
        <f t="shared" si="13"/>
        <v/>
      </c>
      <c r="AC30" s="49" t="s">
        <v>49</v>
      </c>
      <c r="AD30" s="34" t="str">
        <f t="shared" si="14"/>
        <v/>
      </c>
      <c r="AE30" s="49" t="s">
        <v>49</v>
      </c>
      <c r="AF30" s="34" t="str">
        <f t="shared" si="15"/>
        <v/>
      </c>
      <c r="AG30" s="49" t="s">
        <v>49</v>
      </c>
      <c r="AH30" s="34" t="str">
        <f t="shared" si="16"/>
        <v/>
      </c>
      <c r="AI30" s="49" t="s">
        <v>49</v>
      </c>
      <c r="AJ30" s="34" t="str">
        <f t="shared" si="17"/>
        <v/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14.1" customHeight="1">
      <c r="A31" s="36"/>
      <c r="B31" s="16">
        <v>200067</v>
      </c>
      <c r="C31" s="16"/>
      <c r="D31" s="148" t="s">
        <v>48</v>
      </c>
      <c r="E31" s="149"/>
      <c r="F31" s="62">
        <v>0.6</v>
      </c>
      <c r="G31" s="18" t="s">
        <v>30</v>
      </c>
      <c r="H31" s="74">
        <f t="shared" si="0"/>
        <v>0.2</v>
      </c>
      <c r="I31" s="34"/>
      <c r="J31" s="75">
        <f t="shared" si="1"/>
        <v>0</v>
      </c>
      <c r="K31" s="76">
        <f t="shared" si="3"/>
        <v>7.2500000000000009E-2</v>
      </c>
      <c r="L31" s="39">
        <f t="shared" si="2"/>
        <v>4</v>
      </c>
      <c r="M31" s="74" t="s">
        <v>49</v>
      </c>
      <c r="N31" s="34"/>
      <c r="O31" s="74">
        <v>0</v>
      </c>
      <c r="P31" s="34"/>
      <c r="Q31" s="74" t="s">
        <v>49</v>
      </c>
      <c r="R31" s="34"/>
      <c r="S31" s="74" t="s">
        <v>49</v>
      </c>
      <c r="T31" s="34"/>
      <c r="U31" s="74">
        <v>0.2</v>
      </c>
      <c r="V31" s="34"/>
      <c r="W31" s="74" t="s">
        <v>49</v>
      </c>
      <c r="X31" s="34"/>
      <c r="Y31" s="74" t="s">
        <v>49</v>
      </c>
      <c r="Z31" s="34"/>
      <c r="AA31" s="74">
        <v>0.09</v>
      </c>
      <c r="AB31" s="34"/>
      <c r="AC31" s="74" t="s">
        <v>49</v>
      </c>
      <c r="AD31" s="34"/>
      <c r="AE31" s="74" t="s">
        <v>49</v>
      </c>
      <c r="AF31" s="34"/>
      <c r="AG31" s="74">
        <v>0</v>
      </c>
      <c r="AH31" s="34"/>
      <c r="AI31" s="74" t="s">
        <v>49</v>
      </c>
      <c r="AJ31" s="34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14.1" customHeight="1">
      <c r="A32" s="36"/>
      <c r="B32" s="16">
        <v>200021</v>
      </c>
      <c r="C32" s="16"/>
      <c r="D32" s="148" t="s">
        <v>50</v>
      </c>
      <c r="E32" s="149"/>
      <c r="F32" s="48">
        <v>0.02</v>
      </c>
      <c r="G32" s="18" t="s">
        <v>30</v>
      </c>
      <c r="H32" s="52">
        <f t="shared" si="0"/>
        <v>0</v>
      </c>
      <c r="I32" s="34"/>
      <c r="J32" s="53">
        <f t="shared" si="1"/>
        <v>0</v>
      </c>
      <c r="K32" s="54">
        <f t="shared" si="3"/>
        <v>0</v>
      </c>
      <c r="L32" s="39">
        <f t="shared" si="2"/>
        <v>4</v>
      </c>
      <c r="M32" s="52" t="s">
        <v>49</v>
      </c>
      <c r="N32" s="34"/>
      <c r="O32" s="52">
        <v>0</v>
      </c>
      <c r="P32" s="34"/>
      <c r="Q32" s="52" t="s">
        <v>49</v>
      </c>
      <c r="R32" s="34"/>
      <c r="S32" s="52" t="s">
        <v>49</v>
      </c>
      <c r="T32" s="34"/>
      <c r="U32" s="52">
        <v>0</v>
      </c>
      <c r="V32" s="34"/>
      <c r="W32" s="52" t="s">
        <v>49</v>
      </c>
      <c r="X32" s="34"/>
      <c r="Y32" s="52" t="s">
        <v>49</v>
      </c>
      <c r="Z32" s="34"/>
      <c r="AA32" s="52">
        <v>0</v>
      </c>
      <c r="AB32" s="34"/>
      <c r="AC32" s="52" t="s">
        <v>49</v>
      </c>
      <c r="AD32" s="34"/>
      <c r="AE32" s="52" t="s">
        <v>49</v>
      </c>
      <c r="AF32" s="34"/>
      <c r="AG32" s="52">
        <v>0</v>
      </c>
      <c r="AH32" s="34"/>
      <c r="AI32" s="52" t="s">
        <v>49</v>
      </c>
      <c r="AJ32" s="34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ht="14.1" customHeight="1">
      <c r="A33" s="36"/>
      <c r="B33" s="16">
        <v>200022</v>
      </c>
      <c r="C33" s="16"/>
      <c r="D33" s="148" t="s">
        <v>51</v>
      </c>
      <c r="E33" s="149"/>
      <c r="F33" s="48">
        <v>0.06</v>
      </c>
      <c r="G33" s="18" t="s">
        <v>30</v>
      </c>
      <c r="H33" s="49">
        <f t="shared" si="0"/>
        <v>3.5999999999999997E-2</v>
      </c>
      <c r="I33" s="34"/>
      <c r="J33" s="50">
        <f t="shared" si="1"/>
        <v>6.0000000000000001E-3</v>
      </c>
      <c r="K33" s="51">
        <f t="shared" si="3"/>
        <v>1.7750000000000002E-2</v>
      </c>
      <c r="L33" s="39">
        <f t="shared" si="2"/>
        <v>4</v>
      </c>
      <c r="M33" s="49" t="s">
        <v>49</v>
      </c>
      <c r="N33" s="34"/>
      <c r="O33" s="49">
        <v>1.6E-2</v>
      </c>
      <c r="P33" s="34"/>
      <c r="Q33" s="49" t="s">
        <v>49</v>
      </c>
      <c r="R33" s="34"/>
      <c r="S33" s="49" t="s">
        <v>49</v>
      </c>
      <c r="T33" s="34"/>
      <c r="U33" s="49">
        <v>3.5999999999999997E-2</v>
      </c>
      <c r="V33" s="34"/>
      <c r="W33" s="49" t="s">
        <v>49</v>
      </c>
      <c r="X33" s="34"/>
      <c r="Y33" s="49" t="s">
        <v>49</v>
      </c>
      <c r="Z33" s="34"/>
      <c r="AA33" s="49">
        <v>1.2999999999999999E-2</v>
      </c>
      <c r="AB33" s="34"/>
      <c r="AC33" s="49" t="s">
        <v>49</v>
      </c>
      <c r="AD33" s="34"/>
      <c r="AE33" s="49" t="s">
        <v>49</v>
      </c>
      <c r="AF33" s="34"/>
      <c r="AG33" s="49">
        <v>6.0000000000000001E-3</v>
      </c>
      <c r="AH33" s="34"/>
      <c r="AI33" s="49" t="s">
        <v>49</v>
      </c>
      <c r="AJ33" s="34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ht="14.1" customHeight="1">
      <c r="A34" s="36"/>
      <c r="B34" s="16">
        <v>200023</v>
      </c>
      <c r="C34" s="16"/>
      <c r="D34" s="148" t="s">
        <v>52</v>
      </c>
      <c r="E34" s="149"/>
      <c r="F34" s="48">
        <v>0.03</v>
      </c>
      <c r="G34" s="18" t="s">
        <v>30</v>
      </c>
      <c r="H34" s="77">
        <f t="shared" si="0"/>
        <v>0</v>
      </c>
      <c r="I34" s="34"/>
      <c r="J34" s="78">
        <f t="shared" si="1"/>
        <v>0</v>
      </c>
      <c r="K34" s="79">
        <f t="shared" si="3"/>
        <v>0</v>
      </c>
      <c r="L34" s="39">
        <f t="shared" si="2"/>
        <v>4</v>
      </c>
      <c r="M34" s="77" t="s">
        <v>49</v>
      </c>
      <c r="N34" s="34"/>
      <c r="O34" s="77">
        <v>0</v>
      </c>
      <c r="P34" s="34"/>
      <c r="Q34" s="77" t="s">
        <v>49</v>
      </c>
      <c r="R34" s="34"/>
      <c r="S34" s="77" t="s">
        <v>49</v>
      </c>
      <c r="T34" s="34"/>
      <c r="U34" s="77">
        <v>0</v>
      </c>
      <c r="V34" s="34"/>
      <c r="W34" s="77" t="s">
        <v>49</v>
      </c>
      <c r="X34" s="34"/>
      <c r="Y34" s="77" t="s">
        <v>49</v>
      </c>
      <c r="Z34" s="34"/>
      <c r="AA34" s="77">
        <v>0</v>
      </c>
      <c r="AB34" s="34"/>
      <c r="AC34" s="77" t="s">
        <v>49</v>
      </c>
      <c r="AD34" s="34"/>
      <c r="AE34" s="77" t="s">
        <v>49</v>
      </c>
      <c r="AF34" s="34"/>
      <c r="AG34" s="77">
        <v>0</v>
      </c>
      <c r="AH34" s="34"/>
      <c r="AI34" s="77" t="s">
        <v>49</v>
      </c>
      <c r="AJ34" s="34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ht="14.1" customHeight="1">
      <c r="A35" s="36"/>
      <c r="B35" s="16">
        <v>200024</v>
      </c>
      <c r="C35" s="16"/>
      <c r="D35" s="148" t="s">
        <v>53</v>
      </c>
      <c r="E35" s="149"/>
      <c r="F35" s="62">
        <v>0.1</v>
      </c>
      <c r="G35" s="18" t="s">
        <v>30</v>
      </c>
      <c r="H35" s="49">
        <f t="shared" si="0"/>
        <v>3.0000000000000001E-3</v>
      </c>
      <c r="I35" s="34"/>
      <c r="J35" s="50">
        <f t="shared" si="1"/>
        <v>1E-3</v>
      </c>
      <c r="K35" s="51">
        <f t="shared" si="3"/>
        <v>2E-3</v>
      </c>
      <c r="L35" s="39">
        <f t="shared" si="2"/>
        <v>4</v>
      </c>
      <c r="M35" s="49" t="s">
        <v>49</v>
      </c>
      <c r="N35" s="34"/>
      <c r="O35" s="49">
        <v>2E-3</v>
      </c>
      <c r="P35" s="34"/>
      <c r="Q35" s="49" t="s">
        <v>49</v>
      </c>
      <c r="R35" s="34"/>
      <c r="S35" s="49" t="s">
        <v>49</v>
      </c>
      <c r="T35" s="34"/>
      <c r="U35" s="49">
        <v>1E-3</v>
      </c>
      <c r="V35" s="34"/>
      <c r="W35" s="49" t="s">
        <v>49</v>
      </c>
      <c r="X35" s="34"/>
      <c r="Y35" s="49" t="s">
        <v>49</v>
      </c>
      <c r="Z35" s="34"/>
      <c r="AA35" s="49">
        <v>2E-3</v>
      </c>
      <c r="AB35" s="34"/>
      <c r="AC35" s="49" t="s">
        <v>49</v>
      </c>
      <c r="AD35" s="34"/>
      <c r="AE35" s="49" t="s">
        <v>49</v>
      </c>
      <c r="AF35" s="34"/>
      <c r="AG35" s="49">
        <v>3.0000000000000001E-3</v>
      </c>
      <c r="AH35" s="34"/>
      <c r="AI35" s="49" t="s">
        <v>49</v>
      </c>
      <c r="AJ35" s="34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ht="14.1" customHeight="1">
      <c r="A36" s="36"/>
      <c r="B36" s="16">
        <v>200025</v>
      </c>
      <c r="C36" s="16"/>
      <c r="D36" s="148" t="s">
        <v>54</v>
      </c>
      <c r="E36" s="149"/>
      <c r="F36" s="48">
        <v>0.01</v>
      </c>
      <c r="G36" s="18" t="s">
        <v>30</v>
      </c>
      <c r="H36" s="49">
        <f t="shared" si="0"/>
        <v>0</v>
      </c>
      <c r="I36" s="34"/>
      <c r="J36" s="50">
        <f t="shared" si="1"/>
        <v>0</v>
      </c>
      <c r="K36" s="51">
        <f t="shared" si="3"/>
        <v>0</v>
      </c>
      <c r="L36" s="39">
        <f t="shared" si="2"/>
        <v>4</v>
      </c>
      <c r="M36" s="49" t="s">
        <v>49</v>
      </c>
      <c r="N36" s="34"/>
      <c r="O36" s="49">
        <v>0</v>
      </c>
      <c r="P36" s="34"/>
      <c r="Q36" s="49" t="s">
        <v>49</v>
      </c>
      <c r="R36" s="34"/>
      <c r="S36" s="49" t="s">
        <v>49</v>
      </c>
      <c r="T36" s="34"/>
      <c r="U36" s="49">
        <v>0</v>
      </c>
      <c r="V36" s="34"/>
      <c r="W36" s="49" t="s">
        <v>49</v>
      </c>
      <c r="X36" s="34"/>
      <c r="Y36" s="49" t="s">
        <v>49</v>
      </c>
      <c r="Z36" s="34"/>
      <c r="AA36" s="49">
        <v>0</v>
      </c>
      <c r="AB36" s="34"/>
      <c r="AC36" s="49" t="s">
        <v>49</v>
      </c>
      <c r="AD36" s="34"/>
      <c r="AE36" s="49" t="s">
        <v>49</v>
      </c>
      <c r="AF36" s="34"/>
      <c r="AG36" s="49">
        <v>0</v>
      </c>
      <c r="AH36" s="34"/>
      <c r="AI36" s="49" t="s">
        <v>49</v>
      </c>
      <c r="AJ36" s="34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ht="14.1" customHeight="1">
      <c r="A37" s="36"/>
      <c r="B37" s="16">
        <v>200026</v>
      </c>
      <c r="C37" s="16"/>
      <c r="D37" s="152" t="s">
        <v>55</v>
      </c>
      <c r="E37" s="153"/>
      <c r="F37" s="62">
        <v>0.1</v>
      </c>
      <c r="G37" s="18" t="s">
        <v>30</v>
      </c>
      <c r="H37" s="49">
        <f t="shared" si="0"/>
        <v>4.5999999999999999E-2</v>
      </c>
      <c r="I37" s="34"/>
      <c r="J37" s="50">
        <f t="shared" si="1"/>
        <v>1.4E-2</v>
      </c>
      <c r="K37" s="51">
        <f t="shared" si="3"/>
        <v>2.6749999999999999E-2</v>
      </c>
      <c r="L37" s="39">
        <f t="shared" si="2"/>
        <v>4</v>
      </c>
      <c r="M37" s="49" t="s">
        <v>49</v>
      </c>
      <c r="N37" s="34"/>
      <c r="O37" s="49">
        <v>2.5999999999999999E-2</v>
      </c>
      <c r="P37" s="34"/>
      <c r="Q37" s="49" t="s">
        <v>49</v>
      </c>
      <c r="R37" s="34"/>
      <c r="S37" s="49" t="s">
        <v>49</v>
      </c>
      <c r="T37" s="34"/>
      <c r="U37" s="49">
        <v>4.5999999999999999E-2</v>
      </c>
      <c r="V37" s="34"/>
      <c r="W37" s="49" t="s">
        <v>49</v>
      </c>
      <c r="X37" s="34"/>
      <c r="Y37" s="49" t="s">
        <v>49</v>
      </c>
      <c r="Z37" s="34"/>
      <c r="AA37" s="49">
        <v>2.1000000000000001E-2</v>
      </c>
      <c r="AB37" s="34"/>
      <c r="AC37" s="49" t="s">
        <v>49</v>
      </c>
      <c r="AD37" s="34"/>
      <c r="AE37" s="49" t="s">
        <v>49</v>
      </c>
      <c r="AF37" s="34"/>
      <c r="AG37" s="49">
        <v>1.4E-2</v>
      </c>
      <c r="AH37" s="34"/>
      <c r="AI37" s="49" t="s">
        <v>49</v>
      </c>
      <c r="AJ37" s="34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ht="14.1" customHeight="1">
      <c r="A38" s="36"/>
      <c r="B38" s="16">
        <v>200027</v>
      </c>
      <c r="C38" s="16"/>
      <c r="D38" s="148" t="s">
        <v>56</v>
      </c>
      <c r="E38" s="149"/>
      <c r="F38" s="48">
        <v>0.03</v>
      </c>
      <c r="G38" s="18" t="s">
        <v>30</v>
      </c>
      <c r="H38" s="77">
        <f t="shared" si="0"/>
        <v>1.7000000000000001E-2</v>
      </c>
      <c r="I38" s="34"/>
      <c r="J38" s="78">
        <f t="shared" si="1"/>
        <v>0</v>
      </c>
      <c r="K38" s="79">
        <f t="shared" si="3"/>
        <v>8.7500000000000008E-3</v>
      </c>
      <c r="L38" s="39">
        <f>COUNT(M38,O38,Q38,S38,U38,W38,Y38,AA38,AC38,AE38,AG38,AI38,AK38,AM38,AO38,AQ38,AS38,AU38,AW38,AY38,BA38,BC38,BE38,BG38)</f>
        <v>4</v>
      </c>
      <c r="M38" s="77" t="s">
        <v>49</v>
      </c>
      <c r="N38" s="34"/>
      <c r="O38" s="77">
        <v>0.01</v>
      </c>
      <c r="P38" s="34"/>
      <c r="Q38" s="77" t="s">
        <v>49</v>
      </c>
      <c r="R38" s="34"/>
      <c r="S38" s="77" t="s">
        <v>49</v>
      </c>
      <c r="T38" s="34"/>
      <c r="U38" s="77">
        <v>1.7000000000000001E-2</v>
      </c>
      <c r="V38" s="34"/>
      <c r="W38" s="77" t="s">
        <v>49</v>
      </c>
      <c r="X38" s="34"/>
      <c r="Y38" s="77" t="s">
        <v>49</v>
      </c>
      <c r="Z38" s="34"/>
      <c r="AA38" s="77">
        <v>8.0000000000000002E-3</v>
      </c>
      <c r="AB38" s="34"/>
      <c r="AC38" s="77" t="s">
        <v>49</v>
      </c>
      <c r="AD38" s="34"/>
      <c r="AE38" s="77" t="s">
        <v>49</v>
      </c>
      <c r="AF38" s="34"/>
      <c r="AG38" s="77">
        <v>0</v>
      </c>
      <c r="AH38" s="34"/>
      <c r="AI38" s="77" t="s">
        <v>49</v>
      </c>
      <c r="AJ38" s="34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ht="14.1" customHeight="1">
      <c r="A39" s="36"/>
      <c r="B39" s="16">
        <v>200028</v>
      </c>
      <c r="C39" s="16"/>
      <c r="D39" s="148" t="s">
        <v>57</v>
      </c>
      <c r="E39" s="149"/>
      <c r="F39" s="48">
        <v>0.03</v>
      </c>
      <c r="G39" s="18" t="s">
        <v>30</v>
      </c>
      <c r="H39" s="49">
        <f t="shared" si="0"/>
        <v>8.9999999999999993E-3</v>
      </c>
      <c r="I39" s="34"/>
      <c r="J39" s="50">
        <f t="shared" si="1"/>
        <v>5.0000000000000001E-3</v>
      </c>
      <c r="K39" s="51">
        <f t="shared" si="3"/>
        <v>7.0000000000000001E-3</v>
      </c>
      <c r="L39" s="39">
        <f t="shared" si="2"/>
        <v>4</v>
      </c>
      <c r="M39" s="49" t="s">
        <v>49</v>
      </c>
      <c r="N39" s="34"/>
      <c r="O39" s="49">
        <v>8.0000000000000002E-3</v>
      </c>
      <c r="P39" s="34"/>
      <c r="Q39" s="49" t="s">
        <v>49</v>
      </c>
      <c r="R39" s="34"/>
      <c r="S39" s="49" t="s">
        <v>49</v>
      </c>
      <c r="T39" s="34"/>
      <c r="U39" s="49">
        <v>8.9999999999999993E-3</v>
      </c>
      <c r="V39" s="34"/>
      <c r="W39" s="49" t="s">
        <v>49</v>
      </c>
      <c r="X39" s="34"/>
      <c r="Y39" s="49" t="s">
        <v>49</v>
      </c>
      <c r="Z39" s="34"/>
      <c r="AA39" s="49">
        <v>6.0000000000000001E-3</v>
      </c>
      <c r="AB39" s="34"/>
      <c r="AC39" s="49" t="s">
        <v>49</v>
      </c>
      <c r="AD39" s="34"/>
      <c r="AE39" s="49" t="s">
        <v>49</v>
      </c>
      <c r="AF39" s="34"/>
      <c r="AG39" s="49">
        <v>5.0000000000000001E-3</v>
      </c>
      <c r="AH39" s="34"/>
      <c r="AI39" s="49" t="s">
        <v>49</v>
      </c>
      <c r="AJ39" s="34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ht="14.1" customHeight="1">
      <c r="A40" s="36"/>
      <c r="B40" s="16">
        <v>200029</v>
      </c>
      <c r="C40" s="16"/>
      <c r="D40" s="148" t="s">
        <v>58</v>
      </c>
      <c r="E40" s="149"/>
      <c r="F40" s="48">
        <v>0.09</v>
      </c>
      <c r="G40" s="18" t="s">
        <v>30</v>
      </c>
      <c r="H40" s="49">
        <f t="shared" si="0"/>
        <v>0</v>
      </c>
      <c r="I40" s="34"/>
      <c r="J40" s="50">
        <f t="shared" si="1"/>
        <v>0</v>
      </c>
      <c r="K40" s="51">
        <f t="shared" si="3"/>
        <v>0</v>
      </c>
      <c r="L40" s="39">
        <f t="shared" si="2"/>
        <v>4</v>
      </c>
      <c r="M40" s="49" t="s">
        <v>49</v>
      </c>
      <c r="N40" s="34"/>
      <c r="O40" s="49">
        <v>0</v>
      </c>
      <c r="P40" s="34"/>
      <c r="Q40" s="49" t="s">
        <v>49</v>
      </c>
      <c r="R40" s="34"/>
      <c r="S40" s="49" t="s">
        <v>49</v>
      </c>
      <c r="T40" s="34"/>
      <c r="U40" s="49">
        <v>0</v>
      </c>
      <c r="V40" s="34"/>
      <c r="W40" s="49" t="s">
        <v>49</v>
      </c>
      <c r="X40" s="34"/>
      <c r="Y40" s="49" t="s">
        <v>49</v>
      </c>
      <c r="Z40" s="34"/>
      <c r="AA40" s="49">
        <v>0</v>
      </c>
      <c r="AB40" s="34"/>
      <c r="AC40" s="49" t="s">
        <v>49</v>
      </c>
      <c r="AD40" s="34"/>
      <c r="AE40" s="49" t="s">
        <v>49</v>
      </c>
      <c r="AF40" s="34"/>
      <c r="AG40" s="49">
        <v>0</v>
      </c>
      <c r="AH40" s="34"/>
      <c r="AI40" s="49" t="s">
        <v>49</v>
      </c>
      <c r="AJ40" s="34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ht="14.1" customHeight="1">
      <c r="A41" s="36"/>
      <c r="B41" s="16">
        <v>200030</v>
      </c>
      <c r="C41" s="16"/>
      <c r="D41" s="148" t="s">
        <v>59</v>
      </c>
      <c r="E41" s="149"/>
      <c r="F41" s="48">
        <v>0.08</v>
      </c>
      <c r="G41" s="18" t="s">
        <v>30</v>
      </c>
      <c r="H41" s="80">
        <f t="shared" si="0"/>
        <v>0</v>
      </c>
      <c r="I41" s="34"/>
      <c r="J41" s="81">
        <f t="shared" si="1"/>
        <v>0</v>
      </c>
      <c r="K41" s="82">
        <f t="shared" si="3"/>
        <v>0</v>
      </c>
      <c r="L41" s="39">
        <f t="shared" si="2"/>
        <v>4</v>
      </c>
      <c r="M41" s="80" t="s">
        <v>49</v>
      </c>
      <c r="N41" s="34"/>
      <c r="O41" s="80">
        <v>0</v>
      </c>
      <c r="P41" s="34"/>
      <c r="Q41" s="80" t="s">
        <v>49</v>
      </c>
      <c r="R41" s="34"/>
      <c r="S41" s="80" t="s">
        <v>49</v>
      </c>
      <c r="T41" s="34"/>
      <c r="U41" s="80">
        <v>0</v>
      </c>
      <c r="V41" s="34"/>
      <c r="W41" s="80" t="s">
        <v>49</v>
      </c>
      <c r="X41" s="34"/>
      <c r="Y41" s="80" t="s">
        <v>49</v>
      </c>
      <c r="Z41" s="34"/>
      <c r="AA41" s="80">
        <v>0</v>
      </c>
      <c r="AB41" s="34"/>
      <c r="AC41" s="80" t="s">
        <v>49</v>
      </c>
      <c r="AD41" s="34"/>
      <c r="AE41" s="80" t="s">
        <v>49</v>
      </c>
      <c r="AF41" s="34"/>
      <c r="AG41" s="80">
        <v>0</v>
      </c>
      <c r="AH41" s="34"/>
      <c r="AI41" s="80" t="s">
        <v>49</v>
      </c>
      <c r="AJ41" s="34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ht="14.1" customHeight="1">
      <c r="A42" s="36"/>
      <c r="B42" s="16">
        <v>200031</v>
      </c>
      <c r="C42" s="16"/>
      <c r="D42" s="148" t="s">
        <v>60</v>
      </c>
      <c r="E42" s="149"/>
      <c r="F42" s="62">
        <v>1</v>
      </c>
      <c r="G42" s="18" t="s">
        <v>30</v>
      </c>
      <c r="H42" s="83">
        <f t="shared" si="0"/>
        <v>0</v>
      </c>
      <c r="I42" s="34" t="str">
        <f t="shared" ref="I42:I55" si="18">IF($F42*($H$7/100)&lt;H42,$I$7,IF($F42*($H$8/100)&lt;H42,$I$8,""))</f>
        <v/>
      </c>
      <c r="J42" s="84">
        <f t="shared" si="1"/>
        <v>0</v>
      </c>
      <c r="K42" s="85">
        <f t="shared" si="3"/>
        <v>0</v>
      </c>
      <c r="L42" s="39">
        <f t="shared" si="2"/>
        <v>1</v>
      </c>
      <c r="M42" s="83" t="s">
        <v>49</v>
      </c>
      <c r="N42" s="34" t="str">
        <f>IF(M42="","",IF($F42*($H$7/100)&lt;M42,$I$7,IF($F42*($H$8/100)&lt;M42,$I$8,"")))</f>
        <v/>
      </c>
      <c r="O42" s="83" t="s">
        <v>49</v>
      </c>
      <c r="P42" s="34" t="str">
        <f>IF(O42="","",IF($F42*($H$7/100)&lt;O42,$I$7,IF($F42*($H$8/100)&lt;O42,$I$8,"")))</f>
        <v/>
      </c>
      <c r="Q42" s="83" t="s">
        <v>49</v>
      </c>
      <c r="R42" s="34" t="str">
        <f>IF(Q42="","",IF($F42*($H$7/100)&lt;Q42,$I$7,IF($F42*($H$8/100)&lt;Q42,$I$8,"")))</f>
        <v/>
      </c>
      <c r="S42" s="83" t="s">
        <v>49</v>
      </c>
      <c r="T42" s="34" t="str">
        <f>IF(S42="","",IF($F42*($H$7/100)&lt;S42,$I$7,IF($F42*($H$8/100)&lt;S42,$I$8,"")))</f>
        <v/>
      </c>
      <c r="U42" s="83">
        <v>0</v>
      </c>
      <c r="V42" s="34" t="str">
        <f>IF(U42="","",IF($F42*($H$7/100)&lt;U42,$I$7,IF($F42*($H$8/100)&lt;U42,$I$8,"")))</f>
        <v/>
      </c>
      <c r="W42" s="83" t="s">
        <v>49</v>
      </c>
      <c r="X42" s="34" t="str">
        <f>IF(W42="","",IF($F42*($H$7/100)&lt;W42,$I$7,IF($F42*($H$8/100)&lt;W42,$I$8,"")))</f>
        <v/>
      </c>
      <c r="Y42" s="83" t="s">
        <v>49</v>
      </c>
      <c r="Z42" s="34" t="str">
        <f t="shared" ref="Z42:Z47" si="19">IF(Y42="","",IF($F42*($H$7/100)&lt;Y42,$I$7,IF($F42*($H$8/100)&lt;Y42,$I$8,"")))</f>
        <v/>
      </c>
      <c r="AA42" s="83" t="s">
        <v>49</v>
      </c>
      <c r="AB42" s="34" t="str">
        <f t="shared" ref="AB42:AB47" si="20">IF(AA42="","",IF($F42*($H$7/100)&lt;AA42,$I$7,IF($F42*($H$8/100)&lt;AA42,$I$8,"")))</f>
        <v/>
      </c>
      <c r="AC42" s="83" t="s">
        <v>49</v>
      </c>
      <c r="AD42" s="34" t="str">
        <f t="shared" ref="AD42:AD47" si="21">IF(AC42="","",IF($F42*($H$7/100)&lt;AC42,$I$7,IF($F42*($H$8/100)&lt;AC42,$I$8,"")))</f>
        <v/>
      </c>
      <c r="AE42" s="83" t="s">
        <v>49</v>
      </c>
      <c r="AF42" s="34" t="str">
        <f t="shared" ref="AF42:AF47" si="22">IF(AE42="","",IF($F42*($H$7/100)&lt;AE42,$I$7,IF($F42*($H$8/100)&lt;AE42,$I$8,"")))</f>
        <v/>
      </c>
      <c r="AG42" s="83" t="s">
        <v>49</v>
      </c>
      <c r="AH42" s="34" t="str">
        <f t="shared" ref="AH42:AH47" si="23">IF(AG42="","",IF($F42*($H$7/100)&lt;AG42,$I$7,IF($F42*($H$8/100)&lt;AG42,$I$8,"")))</f>
        <v/>
      </c>
      <c r="AI42" s="83" t="s">
        <v>49</v>
      </c>
      <c r="AJ42" s="34" t="str">
        <f t="shared" ref="AJ42:AJ47" si="24">IF(AI42="","",IF($F42*($H$7/100)&lt;AI42,$I$7,IF($F42*($H$8/100)&lt;AI42,$I$8,"")))</f>
        <v/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ht="14.1" customHeight="1">
      <c r="A43" s="36"/>
      <c r="B43" s="16">
        <v>200032</v>
      </c>
      <c r="C43" s="16"/>
      <c r="D43" s="148" t="s">
        <v>61</v>
      </c>
      <c r="E43" s="149"/>
      <c r="F43" s="62">
        <v>0.2</v>
      </c>
      <c r="G43" s="18" t="s">
        <v>30</v>
      </c>
      <c r="H43" s="59">
        <f t="shared" si="0"/>
        <v>0.05</v>
      </c>
      <c r="I43" s="34" t="str">
        <f t="shared" si="18"/>
        <v>▲</v>
      </c>
      <c r="J43" s="60">
        <f t="shared" si="1"/>
        <v>0.05</v>
      </c>
      <c r="K43" s="61">
        <f t="shared" si="3"/>
        <v>0.05</v>
      </c>
      <c r="L43" s="39">
        <f t="shared" si="2"/>
        <v>1</v>
      </c>
      <c r="M43" s="59" t="s">
        <v>49</v>
      </c>
      <c r="N43" s="34" t="str">
        <f>IF(M43="","",IF($F43*($H$7/100)&lt;M43,$I$7,IF($F43*($H$8/100)&lt;M43,$I$8,"")))</f>
        <v/>
      </c>
      <c r="O43" s="59" t="s">
        <v>49</v>
      </c>
      <c r="P43" s="34" t="str">
        <f>IF(O43="","",IF($F43*($H$7/100)&lt;O43,$I$7,IF($F43*($H$8/100)&lt;O43,$I$8,"")))</f>
        <v/>
      </c>
      <c r="Q43" s="59" t="s">
        <v>49</v>
      </c>
      <c r="R43" s="34" t="str">
        <f>IF(Q43="","",IF($F43*($H$7/100)&lt;Q43,$I$7,IF($F43*($H$8/100)&lt;Q43,$I$8,"")))</f>
        <v/>
      </c>
      <c r="S43" s="59" t="s">
        <v>49</v>
      </c>
      <c r="T43" s="34" t="str">
        <f>IF(S43="","",IF($F43*($H$7/100)&lt;S43,$I$7,IF($F43*($H$8/100)&lt;S43,$I$8,"")))</f>
        <v/>
      </c>
      <c r="U43" s="59">
        <v>0.05</v>
      </c>
      <c r="V43" s="34" t="str">
        <f>IF(U43="","",IF($F43*($H$7/100)&lt;U43,$I$7,IF($F43*($H$8/100)&lt;U43,$I$8,"")))</f>
        <v>▲</v>
      </c>
      <c r="W43" s="59" t="s">
        <v>49</v>
      </c>
      <c r="X43" s="34" t="str">
        <f>IF(W43="","",IF($F43*($H$7/100)&lt;W43,$I$7,IF($F43*($H$8/100)&lt;W43,$I$8,"")))</f>
        <v/>
      </c>
      <c r="Y43" s="59" t="s">
        <v>49</v>
      </c>
      <c r="Z43" s="34" t="str">
        <f t="shared" si="19"/>
        <v/>
      </c>
      <c r="AA43" s="59" t="s">
        <v>49</v>
      </c>
      <c r="AB43" s="34" t="str">
        <f t="shared" si="20"/>
        <v/>
      </c>
      <c r="AC43" s="59" t="s">
        <v>49</v>
      </c>
      <c r="AD43" s="34" t="str">
        <f t="shared" si="21"/>
        <v/>
      </c>
      <c r="AE43" s="59" t="s">
        <v>49</v>
      </c>
      <c r="AF43" s="34" t="str">
        <f t="shared" si="22"/>
        <v/>
      </c>
      <c r="AG43" s="59" t="s">
        <v>49</v>
      </c>
      <c r="AH43" s="34" t="str">
        <f t="shared" si="23"/>
        <v/>
      </c>
      <c r="AI43" s="59" t="s">
        <v>49</v>
      </c>
      <c r="AJ43" s="34" t="str">
        <f t="shared" si="24"/>
        <v/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ht="14.1" customHeight="1">
      <c r="A44" s="36"/>
      <c r="B44" s="16">
        <v>200033</v>
      </c>
      <c r="C44" s="16"/>
      <c r="D44" s="148" t="s">
        <v>62</v>
      </c>
      <c r="E44" s="149"/>
      <c r="F44" s="62">
        <v>0.3</v>
      </c>
      <c r="G44" s="18" t="s">
        <v>30</v>
      </c>
      <c r="H44" s="86">
        <f t="shared" si="0"/>
        <v>0</v>
      </c>
      <c r="I44" s="34" t="str">
        <f t="shared" si="18"/>
        <v/>
      </c>
      <c r="J44" s="87">
        <f t="shared" si="1"/>
        <v>0</v>
      </c>
      <c r="K44" s="88">
        <f t="shared" si="3"/>
        <v>0</v>
      </c>
      <c r="L44" s="39">
        <f t="shared" si="2"/>
        <v>1</v>
      </c>
      <c r="M44" s="86" t="s">
        <v>49</v>
      </c>
      <c r="N44" s="34" t="str">
        <f>IF(M44="","",IF($F44*($H$7/100)&lt;M44,$I$7,IF($F44*($H$8/100)&lt;M44,$I$8,"")))</f>
        <v/>
      </c>
      <c r="O44" s="86" t="s">
        <v>49</v>
      </c>
      <c r="P44" s="34" t="str">
        <f>IF(O44="","",IF($F44*($H$7/100)&lt;O44,$I$7,IF($F44*($H$8/100)&lt;O44,$I$8,"")))</f>
        <v/>
      </c>
      <c r="Q44" s="86" t="s">
        <v>49</v>
      </c>
      <c r="R44" s="34" t="str">
        <f>IF(Q44="","",IF($F44*($H$7/100)&lt;Q44,$I$7,IF($F44*($H$8/100)&lt;Q44,$I$8,"")))</f>
        <v/>
      </c>
      <c r="S44" s="86" t="s">
        <v>49</v>
      </c>
      <c r="T44" s="34" t="str">
        <f>IF(S44="","",IF($F44*($H$7/100)&lt;S44,$I$7,IF($F44*($H$8/100)&lt;S44,$I$8,"")))</f>
        <v/>
      </c>
      <c r="U44" s="86">
        <v>0</v>
      </c>
      <c r="V44" s="34" t="str">
        <f>IF(U44="","",IF($F44*($H$7/100)&lt;U44,$I$7,IF($F44*($H$8/100)&lt;U44,$I$8,"")))</f>
        <v/>
      </c>
      <c r="W44" s="86" t="s">
        <v>49</v>
      </c>
      <c r="X44" s="34" t="str">
        <f>IF(W44="","",IF($F44*($H$7/100)&lt;W44,$I$7,IF($F44*($H$8/100)&lt;W44,$I$8,"")))</f>
        <v/>
      </c>
      <c r="Y44" s="86" t="s">
        <v>49</v>
      </c>
      <c r="Z44" s="34" t="str">
        <f t="shared" si="19"/>
        <v/>
      </c>
      <c r="AA44" s="86" t="s">
        <v>49</v>
      </c>
      <c r="AB44" s="34" t="str">
        <f t="shared" si="20"/>
        <v/>
      </c>
      <c r="AC44" s="86" t="s">
        <v>49</v>
      </c>
      <c r="AD44" s="34" t="str">
        <f t="shared" si="21"/>
        <v/>
      </c>
      <c r="AE44" s="86" t="s">
        <v>49</v>
      </c>
      <c r="AF44" s="34" t="str">
        <f t="shared" si="22"/>
        <v/>
      </c>
      <c r="AG44" s="86" t="s">
        <v>49</v>
      </c>
      <c r="AH44" s="34" t="str">
        <f t="shared" si="23"/>
        <v/>
      </c>
      <c r="AI44" s="86" t="s">
        <v>49</v>
      </c>
      <c r="AJ44" s="34" t="str">
        <f t="shared" si="24"/>
        <v/>
      </c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14.1" customHeight="1">
      <c r="A45" s="36"/>
      <c r="B45" s="16">
        <v>200034</v>
      </c>
      <c r="C45" s="16"/>
      <c r="D45" s="148" t="s">
        <v>63</v>
      </c>
      <c r="E45" s="149"/>
      <c r="F45" s="62">
        <v>1</v>
      </c>
      <c r="G45" s="18" t="s">
        <v>30</v>
      </c>
      <c r="H45" s="83">
        <f t="shared" si="0"/>
        <v>0</v>
      </c>
      <c r="I45" s="34" t="str">
        <f t="shared" si="18"/>
        <v/>
      </c>
      <c r="J45" s="84">
        <f t="shared" si="1"/>
        <v>0</v>
      </c>
      <c r="K45" s="85">
        <f t="shared" si="3"/>
        <v>0</v>
      </c>
      <c r="L45" s="39">
        <f t="shared" si="2"/>
        <v>1</v>
      </c>
      <c r="M45" s="83" t="s">
        <v>49</v>
      </c>
      <c r="N45" s="34" t="str">
        <f>IF(M45="","",IF($F45*($H$7/100)&lt;M45,$I$7,IF($F45*($H$8/100)&lt;M45,$I$8,"")))</f>
        <v/>
      </c>
      <c r="O45" s="83" t="s">
        <v>49</v>
      </c>
      <c r="P45" s="34" t="str">
        <f>IF(O45="","",IF($F45*($H$7/100)&lt;O45,$I$7,IF($F45*($H$8/100)&lt;O45,$I$8,"")))</f>
        <v/>
      </c>
      <c r="Q45" s="83" t="s">
        <v>49</v>
      </c>
      <c r="R45" s="34" t="str">
        <f>IF(Q45="","",IF($F45*($H$7/100)&lt;Q45,$I$7,IF($F45*($H$8/100)&lt;Q45,$I$8,"")))</f>
        <v/>
      </c>
      <c r="S45" s="83" t="s">
        <v>49</v>
      </c>
      <c r="T45" s="34" t="str">
        <f>IF(S45="","",IF($F45*($H$7/100)&lt;S45,$I$7,IF($F45*($H$8/100)&lt;S45,$I$8,"")))</f>
        <v/>
      </c>
      <c r="U45" s="83">
        <v>0</v>
      </c>
      <c r="V45" s="34" t="str">
        <f>IF(U45="","",IF($F45*($H$7/100)&lt;U45,$I$7,IF($F45*($H$8/100)&lt;U45,$I$8,"")))</f>
        <v/>
      </c>
      <c r="W45" s="83" t="s">
        <v>49</v>
      </c>
      <c r="X45" s="34" t="str">
        <f>IF(W45="","",IF($F45*($H$7/100)&lt;W45,$I$7,IF($F45*($H$8/100)&lt;W45,$I$8,"")))</f>
        <v/>
      </c>
      <c r="Y45" s="83" t="s">
        <v>49</v>
      </c>
      <c r="Z45" s="34" t="str">
        <f t="shared" si="19"/>
        <v/>
      </c>
      <c r="AA45" s="83" t="s">
        <v>49</v>
      </c>
      <c r="AB45" s="34" t="str">
        <f t="shared" si="20"/>
        <v/>
      </c>
      <c r="AC45" s="83" t="s">
        <v>49</v>
      </c>
      <c r="AD45" s="34" t="str">
        <f t="shared" si="21"/>
        <v/>
      </c>
      <c r="AE45" s="83" t="s">
        <v>49</v>
      </c>
      <c r="AF45" s="34" t="str">
        <f t="shared" si="22"/>
        <v/>
      </c>
      <c r="AG45" s="83" t="s">
        <v>49</v>
      </c>
      <c r="AH45" s="34" t="str">
        <f t="shared" si="23"/>
        <v/>
      </c>
      <c r="AI45" s="83" t="s">
        <v>49</v>
      </c>
      <c r="AJ45" s="34" t="str">
        <f t="shared" si="24"/>
        <v/>
      </c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ht="14.1" customHeight="1">
      <c r="A46" s="36"/>
      <c r="B46" s="16">
        <v>200035</v>
      </c>
      <c r="C46" s="16"/>
      <c r="D46" s="148" t="s">
        <v>64</v>
      </c>
      <c r="E46" s="149"/>
      <c r="F46" s="58">
        <v>200</v>
      </c>
      <c r="G46" s="18" t="s">
        <v>30</v>
      </c>
      <c r="H46" s="89">
        <f t="shared" si="0"/>
        <v>8</v>
      </c>
      <c r="I46" s="34" t="str">
        <f t="shared" si="18"/>
        <v/>
      </c>
      <c r="J46" s="90">
        <f t="shared" si="1"/>
        <v>8</v>
      </c>
      <c r="K46" s="89">
        <f t="shared" si="3"/>
        <v>8</v>
      </c>
      <c r="L46" s="39">
        <f t="shared" si="2"/>
        <v>1</v>
      </c>
      <c r="M46" s="89" t="s">
        <v>49</v>
      </c>
      <c r="N46" s="34" t="str">
        <f t="shared" ref="N46:X55" si="25">IF(M46="","",IF($F46*($H$7/100)&lt;M46,$I$7,IF($F46*($H$8/100)&lt;M46,$I$8,"")))</f>
        <v/>
      </c>
      <c r="O46" s="89" t="s">
        <v>49</v>
      </c>
      <c r="P46" s="34" t="str">
        <f t="shared" si="25"/>
        <v/>
      </c>
      <c r="Q46" s="89" t="s">
        <v>49</v>
      </c>
      <c r="R46" s="34" t="str">
        <f t="shared" si="25"/>
        <v/>
      </c>
      <c r="S46" s="89" t="s">
        <v>49</v>
      </c>
      <c r="T46" s="34" t="str">
        <f t="shared" si="25"/>
        <v/>
      </c>
      <c r="U46" s="89">
        <v>8</v>
      </c>
      <c r="V46" s="34" t="str">
        <f t="shared" si="25"/>
        <v/>
      </c>
      <c r="W46" s="89" t="s">
        <v>49</v>
      </c>
      <c r="X46" s="34" t="str">
        <f t="shared" si="25"/>
        <v/>
      </c>
      <c r="Y46" s="89" t="s">
        <v>49</v>
      </c>
      <c r="Z46" s="34" t="str">
        <f t="shared" si="19"/>
        <v/>
      </c>
      <c r="AA46" s="89" t="s">
        <v>49</v>
      </c>
      <c r="AB46" s="34" t="str">
        <f t="shared" si="20"/>
        <v/>
      </c>
      <c r="AC46" s="89" t="s">
        <v>49</v>
      </c>
      <c r="AD46" s="34" t="str">
        <f t="shared" si="21"/>
        <v/>
      </c>
      <c r="AE46" s="89" t="s">
        <v>49</v>
      </c>
      <c r="AF46" s="34" t="str">
        <f t="shared" si="22"/>
        <v/>
      </c>
      <c r="AG46" s="89" t="s">
        <v>49</v>
      </c>
      <c r="AH46" s="34" t="str">
        <f t="shared" si="23"/>
        <v/>
      </c>
      <c r="AI46" s="89" t="s">
        <v>49</v>
      </c>
      <c r="AJ46" s="34" t="str">
        <f t="shared" si="24"/>
        <v/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ht="14.1" customHeight="1">
      <c r="A47" s="36"/>
      <c r="B47" s="16">
        <v>200036</v>
      </c>
      <c r="C47" s="16"/>
      <c r="D47" s="148" t="s">
        <v>65</v>
      </c>
      <c r="E47" s="149"/>
      <c r="F47" s="48">
        <v>0.05</v>
      </c>
      <c r="G47" s="18" t="s">
        <v>30</v>
      </c>
      <c r="H47" s="68">
        <f t="shared" si="0"/>
        <v>0</v>
      </c>
      <c r="I47" s="34" t="str">
        <f t="shared" si="18"/>
        <v/>
      </c>
      <c r="J47" s="69">
        <f t="shared" si="1"/>
        <v>0</v>
      </c>
      <c r="K47" s="70">
        <f t="shared" si="3"/>
        <v>0</v>
      </c>
      <c r="L47" s="39">
        <f t="shared" si="2"/>
        <v>1</v>
      </c>
      <c r="M47" s="68" t="s">
        <v>49</v>
      </c>
      <c r="N47" s="34" t="str">
        <f t="shared" si="25"/>
        <v/>
      </c>
      <c r="O47" s="68" t="s">
        <v>49</v>
      </c>
      <c r="P47" s="34" t="str">
        <f t="shared" si="25"/>
        <v/>
      </c>
      <c r="Q47" s="68" t="s">
        <v>49</v>
      </c>
      <c r="R47" s="34" t="str">
        <f t="shared" si="25"/>
        <v/>
      </c>
      <c r="S47" s="68" t="s">
        <v>49</v>
      </c>
      <c r="T47" s="34" t="str">
        <f t="shared" si="25"/>
        <v/>
      </c>
      <c r="U47" s="68">
        <v>0</v>
      </c>
      <c r="V47" s="34" t="str">
        <f t="shared" si="25"/>
        <v/>
      </c>
      <c r="W47" s="68" t="s">
        <v>49</v>
      </c>
      <c r="X47" s="34" t="str">
        <f t="shared" si="25"/>
        <v/>
      </c>
      <c r="Y47" s="68" t="s">
        <v>49</v>
      </c>
      <c r="Z47" s="34" t="str">
        <f t="shared" si="19"/>
        <v/>
      </c>
      <c r="AA47" s="68" t="s">
        <v>49</v>
      </c>
      <c r="AB47" s="34" t="str">
        <f t="shared" si="20"/>
        <v/>
      </c>
      <c r="AC47" s="68" t="s">
        <v>49</v>
      </c>
      <c r="AD47" s="34" t="str">
        <f t="shared" si="21"/>
        <v/>
      </c>
      <c r="AE47" s="68" t="s">
        <v>49</v>
      </c>
      <c r="AF47" s="34" t="str">
        <f t="shared" si="22"/>
        <v/>
      </c>
      <c r="AG47" s="68" t="s">
        <v>49</v>
      </c>
      <c r="AH47" s="34" t="str">
        <f t="shared" si="23"/>
        <v/>
      </c>
      <c r="AI47" s="68" t="s">
        <v>49</v>
      </c>
      <c r="AJ47" s="34" t="str">
        <f t="shared" si="24"/>
        <v/>
      </c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ht="14.1" customHeight="1">
      <c r="A48" s="36"/>
      <c r="B48" s="16">
        <v>200037</v>
      </c>
      <c r="C48" s="16"/>
      <c r="D48" s="148" t="s">
        <v>66</v>
      </c>
      <c r="E48" s="149"/>
      <c r="F48" s="58">
        <v>200</v>
      </c>
      <c r="G48" s="18" t="s">
        <v>30</v>
      </c>
      <c r="H48" s="91">
        <f t="shared" si="0"/>
        <v>11.5</v>
      </c>
      <c r="I48" s="34"/>
      <c r="J48" s="92">
        <f t="shared" si="1"/>
        <v>7.6</v>
      </c>
      <c r="K48" s="91">
        <f t="shared" si="3"/>
        <v>9.1</v>
      </c>
      <c r="L48" s="39">
        <f t="shared" si="2"/>
        <v>12</v>
      </c>
      <c r="M48" s="91">
        <v>8.1</v>
      </c>
      <c r="N48" s="34"/>
      <c r="O48" s="91">
        <v>8.8000000000000007</v>
      </c>
      <c r="P48" s="34"/>
      <c r="Q48" s="91">
        <v>8.5</v>
      </c>
      <c r="R48" s="34"/>
      <c r="S48" s="91">
        <v>8.8000000000000007</v>
      </c>
      <c r="T48" s="34"/>
      <c r="U48" s="91">
        <v>9.1</v>
      </c>
      <c r="V48" s="34"/>
      <c r="W48" s="91">
        <v>8.9</v>
      </c>
      <c r="X48" s="34"/>
      <c r="Y48" s="91">
        <v>8.1999999999999993</v>
      </c>
      <c r="Z48" s="34"/>
      <c r="AA48" s="91">
        <v>7.6</v>
      </c>
      <c r="AB48" s="34"/>
      <c r="AC48" s="91">
        <v>8.3000000000000007</v>
      </c>
      <c r="AD48" s="34"/>
      <c r="AE48" s="91">
        <v>11.3</v>
      </c>
      <c r="AF48" s="34"/>
      <c r="AG48" s="91">
        <v>11.5</v>
      </c>
      <c r="AH48" s="34"/>
      <c r="AI48" s="91">
        <v>10.1</v>
      </c>
      <c r="AJ48" s="34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ht="14.1" customHeight="1">
      <c r="A49" s="36"/>
      <c r="B49" s="16">
        <v>200039</v>
      </c>
      <c r="C49" s="16"/>
      <c r="D49" s="148" t="s">
        <v>67</v>
      </c>
      <c r="E49" s="149"/>
      <c r="F49" s="58">
        <v>300</v>
      </c>
      <c r="G49" s="18" t="s">
        <v>30</v>
      </c>
      <c r="H49" s="89">
        <f t="shared" si="0"/>
        <v>15</v>
      </c>
      <c r="I49" s="34" t="str">
        <f t="shared" si="18"/>
        <v/>
      </c>
      <c r="J49" s="90">
        <f t="shared" si="1"/>
        <v>15</v>
      </c>
      <c r="K49" s="89">
        <f t="shared" si="3"/>
        <v>15</v>
      </c>
      <c r="L49" s="39">
        <f t="shared" si="2"/>
        <v>1</v>
      </c>
      <c r="M49" s="89" t="s">
        <v>49</v>
      </c>
      <c r="N49" s="34" t="str">
        <f t="shared" si="25"/>
        <v/>
      </c>
      <c r="O49" s="89" t="s">
        <v>49</v>
      </c>
      <c r="P49" s="34" t="str">
        <f t="shared" si="25"/>
        <v/>
      </c>
      <c r="Q49" s="89" t="s">
        <v>49</v>
      </c>
      <c r="R49" s="34" t="str">
        <f t="shared" si="25"/>
        <v/>
      </c>
      <c r="S49" s="89" t="s">
        <v>49</v>
      </c>
      <c r="T49" s="34" t="str">
        <f t="shared" si="25"/>
        <v/>
      </c>
      <c r="U49" s="89">
        <v>15</v>
      </c>
      <c r="V49" s="34" t="str">
        <f t="shared" si="25"/>
        <v/>
      </c>
      <c r="W49" s="89" t="s">
        <v>49</v>
      </c>
      <c r="X49" s="34" t="str">
        <f t="shared" si="25"/>
        <v/>
      </c>
      <c r="Y49" s="89" t="s">
        <v>49</v>
      </c>
      <c r="Z49" s="34" t="str">
        <f t="shared" ref="Z49:Z55" si="26">IF(Y49="","",IF($F49*($H$7/100)&lt;Y49,$I$7,IF($F49*($H$8/100)&lt;Y49,$I$8,"")))</f>
        <v/>
      </c>
      <c r="AA49" s="89" t="s">
        <v>49</v>
      </c>
      <c r="AB49" s="34" t="str">
        <f t="shared" ref="AB49:AB55" si="27">IF(AA49="","",IF($F49*($H$7/100)&lt;AA49,$I$7,IF($F49*($H$8/100)&lt;AA49,$I$8,"")))</f>
        <v/>
      </c>
      <c r="AC49" s="89" t="s">
        <v>49</v>
      </c>
      <c r="AD49" s="34" t="str">
        <f t="shared" ref="AD49:AD55" si="28">IF(AC49="","",IF($F49*($H$7/100)&lt;AC49,$I$7,IF($F49*($H$8/100)&lt;AC49,$I$8,"")))</f>
        <v/>
      </c>
      <c r="AE49" s="89" t="s">
        <v>49</v>
      </c>
      <c r="AF49" s="34" t="str">
        <f t="shared" ref="AF49:AF55" si="29">IF(AE49="","",IF($F49*($H$7/100)&lt;AE49,$I$7,IF($F49*($H$8/100)&lt;AE49,$I$8,"")))</f>
        <v/>
      </c>
      <c r="AG49" s="89" t="s">
        <v>49</v>
      </c>
      <c r="AH49" s="34" t="str">
        <f t="shared" ref="AH49:AH55" si="30">IF(AG49="","",IF($F49*($H$7/100)&lt;AG49,$I$7,IF($F49*($H$8/100)&lt;AG49,$I$8,"")))</f>
        <v/>
      </c>
      <c r="AI49" s="89" t="s">
        <v>49</v>
      </c>
      <c r="AJ49" s="34" t="str">
        <f t="shared" ref="AJ49:AJ55" si="31">IF(AI49="","",IF($F49*($H$7/100)&lt;AI49,$I$7,IF($F49*($H$8/100)&lt;AI49,$I$8,"")))</f>
        <v/>
      </c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ht="14.1" customHeight="1">
      <c r="A50" s="36"/>
      <c r="B50" s="16">
        <v>200041</v>
      </c>
      <c r="C50" s="16"/>
      <c r="D50" s="148" t="s">
        <v>68</v>
      </c>
      <c r="E50" s="149"/>
      <c r="F50" s="58">
        <v>500</v>
      </c>
      <c r="G50" s="18" t="s">
        <v>30</v>
      </c>
      <c r="H50" s="89">
        <f t="shared" si="0"/>
        <v>54</v>
      </c>
      <c r="I50" s="34" t="str">
        <f t="shared" si="18"/>
        <v>○</v>
      </c>
      <c r="J50" s="90">
        <f t="shared" si="1"/>
        <v>54</v>
      </c>
      <c r="K50" s="89">
        <f t="shared" si="3"/>
        <v>54</v>
      </c>
      <c r="L50" s="39">
        <f t="shared" si="2"/>
        <v>1</v>
      </c>
      <c r="M50" s="89" t="s">
        <v>49</v>
      </c>
      <c r="N50" s="34" t="str">
        <f t="shared" si="25"/>
        <v/>
      </c>
      <c r="O50" s="89" t="s">
        <v>49</v>
      </c>
      <c r="P50" s="34" t="str">
        <f t="shared" si="25"/>
        <v/>
      </c>
      <c r="Q50" s="89" t="s">
        <v>49</v>
      </c>
      <c r="R50" s="34" t="str">
        <f t="shared" si="25"/>
        <v/>
      </c>
      <c r="S50" s="89" t="s">
        <v>49</v>
      </c>
      <c r="T50" s="34" t="str">
        <f t="shared" si="25"/>
        <v/>
      </c>
      <c r="U50" s="89">
        <v>54</v>
      </c>
      <c r="V50" s="34" t="str">
        <f t="shared" si="25"/>
        <v>○</v>
      </c>
      <c r="W50" s="89" t="s">
        <v>49</v>
      </c>
      <c r="X50" s="34" t="str">
        <f t="shared" si="25"/>
        <v/>
      </c>
      <c r="Y50" s="89" t="s">
        <v>49</v>
      </c>
      <c r="Z50" s="34" t="str">
        <f t="shared" si="26"/>
        <v/>
      </c>
      <c r="AA50" s="89" t="s">
        <v>49</v>
      </c>
      <c r="AB50" s="34" t="str">
        <f t="shared" si="27"/>
        <v/>
      </c>
      <c r="AC50" s="89" t="s">
        <v>49</v>
      </c>
      <c r="AD50" s="34" t="str">
        <f t="shared" si="28"/>
        <v/>
      </c>
      <c r="AE50" s="89" t="s">
        <v>49</v>
      </c>
      <c r="AF50" s="34" t="str">
        <f t="shared" si="29"/>
        <v/>
      </c>
      <c r="AG50" s="89" t="s">
        <v>49</v>
      </c>
      <c r="AH50" s="34" t="str">
        <f t="shared" si="30"/>
        <v/>
      </c>
      <c r="AI50" s="89" t="s">
        <v>49</v>
      </c>
      <c r="AJ50" s="34" t="str">
        <f t="shared" si="31"/>
        <v/>
      </c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ht="14.1" customHeight="1">
      <c r="A51" s="36"/>
      <c r="B51" s="16">
        <v>200042</v>
      </c>
      <c r="C51" s="16"/>
      <c r="D51" s="148" t="s">
        <v>69</v>
      </c>
      <c r="E51" s="149"/>
      <c r="F51" s="62">
        <v>0.2</v>
      </c>
      <c r="G51" s="18" t="s">
        <v>30</v>
      </c>
      <c r="H51" s="59">
        <f t="shared" si="0"/>
        <v>0</v>
      </c>
      <c r="I51" s="34" t="str">
        <f t="shared" si="18"/>
        <v/>
      </c>
      <c r="J51" s="60">
        <f t="shared" si="1"/>
        <v>0</v>
      </c>
      <c r="K51" s="61">
        <f t="shared" si="3"/>
        <v>0</v>
      </c>
      <c r="L51" s="39">
        <f t="shared" si="2"/>
        <v>1</v>
      </c>
      <c r="M51" s="59" t="s">
        <v>49</v>
      </c>
      <c r="N51" s="34" t="str">
        <f t="shared" si="25"/>
        <v/>
      </c>
      <c r="O51" s="59" t="s">
        <v>49</v>
      </c>
      <c r="P51" s="34" t="str">
        <f t="shared" si="25"/>
        <v/>
      </c>
      <c r="Q51" s="59" t="s">
        <v>49</v>
      </c>
      <c r="R51" s="34" t="str">
        <f t="shared" si="25"/>
        <v/>
      </c>
      <c r="S51" s="59" t="s">
        <v>49</v>
      </c>
      <c r="T51" s="34" t="str">
        <f t="shared" si="25"/>
        <v/>
      </c>
      <c r="U51" s="59">
        <v>0</v>
      </c>
      <c r="V51" s="34" t="str">
        <f t="shared" si="25"/>
        <v/>
      </c>
      <c r="W51" s="59" t="s">
        <v>49</v>
      </c>
      <c r="X51" s="34" t="str">
        <f t="shared" si="25"/>
        <v/>
      </c>
      <c r="Y51" s="59" t="s">
        <v>49</v>
      </c>
      <c r="Z51" s="34" t="str">
        <f t="shared" si="26"/>
        <v/>
      </c>
      <c r="AA51" s="59" t="s">
        <v>49</v>
      </c>
      <c r="AB51" s="34" t="str">
        <f t="shared" si="27"/>
        <v/>
      </c>
      <c r="AC51" s="59" t="s">
        <v>49</v>
      </c>
      <c r="AD51" s="34" t="str">
        <f t="shared" si="28"/>
        <v/>
      </c>
      <c r="AE51" s="59" t="s">
        <v>49</v>
      </c>
      <c r="AF51" s="34" t="str">
        <f t="shared" si="29"/>
        <v/>
      </c>
      <c r="AG51" s="59" t="s">
        <v>49</v>
      </c>
      <c r="AH51" s="34" t="str">
        <f t="shared" si="30"/>
        <v/>
      </c>
      <c r="AI51" s="59" t="s">
        <v>49</v>
      </c>
      <c r="AJ51" s="34" t="str">
        <f t="shared" si="31"/>
        <v/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ht="14.1" customHeight="1">
      <c r="A52" s="36"/>
      <c r="B52" s="16">
        <v>200043</v>
      </c>
      <c r="C52" s="16"/>
      <c r="D52" s="148" t="s">
        <v>70</v>
      </c>
      <c r="E52" s="149"/>
      <c r="F52" s="93">
        <v>1.0000000000000001E-5</v>
      </c>
      <c r="G52" s="18" t="s">
        <v>30</v>
      </c>
      <c r="H52" s="94">
        <f t="shared" si="0"/>
        <v>1.9999999999999999E-6</v>
      </c>
      <c r="I52" s="34" t="str">
        <f t="shared" si="18"/>
        <v>○</v>
      </c>
      <c r="J52" s="95">
        <f t="shared" si="1"/>
        <v>1.9999999999999999E-6</v>
      </c>
      <c r="K52" s="96">
        <f t="shared" si="3"/>
        <v>1.9999999999999999E-6</v>
      </c>
      <c r="L52" s="39">
        <f t="shared" si="2"/>
        <v>1</v>
      </c>
      <c r="M52" s="94" t="s">
        <v>49</v>
      </c>
      <c r="N52" s="34" t="str">
        <f t="shared" si="25"/>
        <v/>
      </c>
      <c r="O52" s="94" t="s">
        <v>49</v>
      </c>
      <c r="P52" s="34" t="str">
        <f t="shared" si="25"/>
        <v/>
      </c>
      <c r="Q52" s="94" t="s">
        <v>49</v>
      </c>
      <c r="R52" s="34" t="str">
        <f t="shared" si="25"/>
        <v/>
      </c>
      <c r="S52" s="94" t="s">
        <v>49</v>
      </c>
      <c r="T52" s="34" t="str">
        <f t="shared" si="25"/>
        <v/>
      </c>
      <c r="U52" s="94">
        <v>1.9999999999999999E-6</v>
      </c>
      <c r="V52" s="34" t="str">
        <f t="shared" si="25"/>
        <v>○</v>
      </c>
      <c r="W52" s="94" t="s">
        <v>49</v>
      </c>
      <c r="X52" s="34" t="str">
        <f t="shared" si="25"/>
        <v/>
      </c>
      <c r="Y52" s="94" t="s">
        <v>49</v>
      </c>
      <c r="Z52" s="34" t="str">
        <f t="shared" si="26"/>
        <v/>
      </c>
      <c r="AA52" s="94" t="s">
        <v>49</v>
      </c>
      <c r="AB52" s="34" t="str">
        <f t="shared" si="27"/>
        <v/>
      </c>
      <c r="AC52" s="94" t="s">
        <v>49</v>
      </c>
      <c r="AD52" s="34" t="str">
        <f t="shared" si="28"/>
        <v/>
      </c>
      <c r="AE52" s="94" t="s">
        <v>49</v>
      </c>
      <c r="AF52" s="34" t="str">
        <f t="shared" si="29"/>
        <v/>
      </c>
      <c r="AG52" s="94" t="s">
        <v>49</v>
      </c>
      <c r="AH52" s="34" t="str">
        <f t="shared" si="30"/>
        <v/>
      </c>
      <c r="AI52" s="94" t="s">
        <v>49</v>
      </c>
      <c r="AJ52" s="34" t="str">
        <f t="shared" si="31"/>
        <v/>
      </c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ht="14.1" customHeight="1">
      <c r="A53" s="36"/>
      <c r="B53" s="16">
        <v>200044</v>
      </c>
      <c r="C53" s="16"/>
      <c r="D53" s="148" t="s">
        <v>71</v>
      </c>
      <c r="E53" s="149"/>
      <c r="F53" s="93">
        <v>1.0000000000000001E-5</v>
      </c>
      <c r="G53" s="18" t="s">
        <v>30</v>
      </c>
      <c r="H53" s="94">
        <f t="shared" si="0"/>
        <v>0</v>
      </c>
      <c r="I53" s="34" t="str">
        <f t="shared" si="18"/>
        <v/>
      </c>
      <c r="J53" s="95">
        <f t="shared" si="1"/>
        <v>0</v>
      </c>
      <c r="K53" s="96">
        <f t="shared" si="3"/>
        <v>0</v>
      </c>
      <c r="L53" s="39">
        <f t="shared" si="2"/>
        <v>1</v>
      </c>
      <c r="M53" s="94" t="s">
        <v>49</v>
      </c>
      <c r="N53" s="34" t="str">
        <f t="shared" si="25"/>
        <v/>
      </c>
      <c r="O53" s="94" t="s">
        <v>49</v>
      </c>
      <c r="P53" s="34" t="str">
        <f t="shared" si="25"/>
        <v/>
      </c>
      <c r="Q53" s="94" t="s">
        <v>49</v>
      </c>
      <c r="R53" s="34" t="str">
        <f t="shared" si="25"/>
        <v/>
      </c>
      <c r="S53" s="94" t="s">
        <v>49</v>
      </c>
      <c r="T53" s="34" t="str">
        <f t="shared" si="25"/>
        <v/>
      </c>
      <c r="U53" s="94">
        <v>0</v>
      </c>
      <c r="V53" s="34" t="str">
        <f t="shared" si="25"/>
        <v/>
      </c>
      <c r="W53" s="94" t="s">
        <v>49</v>
      </c>
      <c r="X53" s="34" t="str">
        <f t="shared" si="25"/>
        <v/>
      </c>
      <c r="Y53" s="94" t="s">
        <v>49</v>
      </c>
      <c r="Z53" s="34" t="str">
        <f t="shared" si="26"/>
        <v/>
      </c>
      <c r="AA53" s="94" t="s">
        <v>49</v>
      </c>
      <c r="AB53" s="34" t="str">
        <f t="shared" si="27"/>
        <v/>
      </c>
      <c r="AC53" s="94" t="s">
        <v>49</v>
      </c>
      <c r="AD53" s="34" t="str">
        <f t="shared" si="28"/>
        <v/>
      </c>
      <c r="AE53" s="94" t="s">
        <v>49</v>
      </c>
      <c r="AF53" s="34" t="str">
        <f t="shared" si="29"/>
        <v/>
      </c>
      <c r="AG53" s="94" t="s">
        <v>49</v>
      </c>
      <c r="AH53" s="34" t="str">
        <f t="shared" si="30"/>
        <v/>
      </c>
      <c r="AI53" s="94" t="s">
        <v>49</v>
      </c>
      <c r="AJ53" s="34" t="str">
        <f t="shared" si="31"/>
        <v/>
      </c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ht="14.1" customHeight="1">
      <c r="A54" s="36"/>
      <c r="B54" s="16">
        <v>200045</v>
      </c>
      <c r="C54" s="16"/>
      <c r="D54" s="152" t="s">
        <v>72</v>
      </c>
      <c r="E54" s="153"/>
      <c r="F54" s="48">
        <v>0.02</v>
      </c>
      <c r="G54" s="18" t="s">
        <v>30</v>
      </c>
      <c r="H54" s="52">
        <f t="shared" si="0"/>
        <v>0</v>
      </c>
      <c r="I54" s="34" t="str">
        <f t="shared" si="18"/>
        <v/>
      </c>
      <c r="J54" s="53">
        <f t="shared" si="1"/>
        <v>0</v>
      </c>
      <c r="K54" s="54">
        <f t="shared" si="3"/>
        <v>0</v>
      </c>
      <c r="L54" s="39">
        <f t="shared" si="2"/>
        <v>1</v>
      </c>
      <c r="M54" s="52" t="s">
        <v>49</v>
      </c>
      <c r="N54" s="34" t="str">
        <f t="shared" si="25"/>
        <v/>
      </c>
      <c r="O54" s="52" t="s">
        <v>49</v>
      </c>
      <c r="P54" s="34" t="str">
        <f t="shared" si="25"/>
        <v/>
      </c>
      <c r="Q54" s="52" t="s">
        <v>49</v>
      </c>
      <c r="R54" s="34" t="str">
        <f t="shared" si="25"/>
        <v/>
      </c>
      <c r="S54" s="52" t="s">
        <v>49</v>
      </c>
      <c r="T54" s="34" t="str">
        <f t="shared" si="25"/>
        <v/>
      </c>
      <c r="U54" s="52">
        <v>0</v>
      </c>
      <c r="V54" s="34" t="str">
        <f t="shared" si="25"/>
        <v/>
      </c>
      <c r="W54" s="52" t="s">
        <v>49</v>
      </c>
      <c r="X54" s="34" t="str">
        <f t="shared" si="25"/>
        <v/>
      </c>
      <c r="Y54" s="52" t="s">
        <v>49</v>
      </c>
      <c r="Z54" s="34" t="str">
        <f t="shared" si="26"/>
        <v/>
      </c>
      <c r="AA54" s="52" t="s">
        <v>49</v>
      </c>
      <c r="AB54" s="34" t="str">
        <f t="shared" si="27"/>
        <v/>
      </c>
      <c r="AC54" s="52" t="s">
        <v>49</v>
      </c>
      <c r="AD54" s="34" t="str">
        <f t="shared" si="28"/>
        <v/>
      </c>
      <c r="AE54" s="52" t="s">
        <v>49</v>
      </c>
      <c r="AF54" s="34" t="str">
        <f t="shared" si="29"/>
        <v/>
      </c>
      <c r="AG54" s="52" t="s">
        <v>49</v>
      </c>
      <c r="AH54" s="34" t="str">
        <f t="shared" si="30"/>
        <v/>
      </c>
      <c r="AI54" s="52" t="s">
        <v>49</v>
      </c>
      <c r="AJ54" s="34" t="str">
        <f t="shared" si="31"/>
        <v/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ht="14.1" customHeight="1">
      <c r="A55" s="36"/>
      <c r="B55" s="16">
        <v>200046</v>
      </c>
      <c r="C55" s="16"/>
      <c r="D55" s="148" t="s">
        <v>73</v>
      </c>
      <c r="E55" s="149"/>
      <c r="F55" s="40">
        <v>5.0000000000000001E-3</v>
      </c>
      <c r="G55" s="18" t="s">
        <v>30</v>
      </c>
      <c r="H55" s="71">
        <f t="shared" si="0"/>
        <v>0</v>
      </c>
      <c r="I55" s="34" t="str">
        <f t="shared" si="18"/>
        <v/>
      </c>
      <c r="J55" s="72">
        <f t="shared" si="1"/>
        <v>0</v>
      </c>
      <c r="K55" s="73">
        <f t="shared" si="3"/>
        <v>0</v>
      </c>
      <c r="L55" s="39">
        <f t="shared" si="2"/>
        <v>1</v>
      </c>
      <c r="M55" s="71" t="s">
        <v>49</v>
      </c>
      <c r="N55" s="34" t="str">
        <f t="shared" si="25"/>
        <v/>
      </c>
      <c r="O55" s="71" t="s">
        <v>49</v>
      </c>
      <c r="P55" s="34" t="str">
        <f t="shared" si="25"/>
        <v/>
      </c>
      <c r="Q55" s="71" t="s">
        <v>49</v>
      </c>
      <c r="R55" s="34" t="str">
        <f t="shared" si="25"/>
        <v/>
      </c>
      <c r="S55" s="71" t="s">
        <v>49</v>
      </c>
      <c r="T55" s="34" t="str">
        <f t="shared" si="25"/>
        <v/>
      </c>
      <c r="U55" s="71">
        <v>0</v>
      </c>
      <c r="V55" s="34" t="str">
        <f t="shared" si="25"/>
        <v/>
      </c>
      <c r="W55" s="71" t="s">
        <v>49</v>
      </c>
      <c r="X55" s="34" t="str">
        <f t="shared" si="25"/>
        <v/>
      </c>
      <c r="Y55" s="71" t="s">
        <v>49</v>
      </c>
      <c r="Z55" s="34" t="str">
        <f t="shared" si="26"/>
        <v/>
      </c>
      <c r="AA55" s="71" t="s">
        <v>49</v>
      </c>
      <c r="AB55" s="34" t="str">
        <f t="shared" si="27"/>
        <v/>
      </c>
      <c r="AC55" s="71" t="s">
        <v>49</v>
      </c>
      <c r="AD55" s="34" t="str">
        <f t="shared" si="28"/>
        <v/>
      </c>
      <c r="AE55" s="71" t="s">
        <v>49</v>
      </c>
      <c r="AF55" s="34" t="str">
        <f t="shared" si="29"/>
        <v/>
      </c>
      <c r="AG55" s="71" t="s">
        <v>49</v>
      </c>
      <c r="AH55" s="34" t="str">
        <f t="shared" si="30"/>
        <v/>
      </c>
      <c r="AI55" s="71" t="s">
        <v>49</v>
      </c>
      <c r="AJ55" s="34" t="str">
        <f t="shared" si="31"/>
        <v/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ht="14.1" customHeight="1">
      <c r="A56" s="36"/>
      <c r="B56" s="16">
        <v>200047</v>
      </c>
      <c r="C56" s="16"/>
      <c r="D56" s="152" t="s">
        <v>74</v>
      </c>
      <c r="E56" s="153"/>
      <c r="F56" s="58">
        <v>3</v>
      </c>
      <c r="G56" s="18" t="s">
        <v>30</v>
      </c>
      <c r="H56" s="97">
        <f t="shared" si="0"/>
        <v>0.7</v>
      </c>
      <c r="I56" s="34"/>
      <c r="J56" s="98">
        <f t="shared" si="1"/>
        <v>0</v>
      </c>
      <c r="K56" s="99">
        <f t="shared" si="3"/>
        <v>0.43333333333333329</v>
      </c>
      <c r="L56" s="39">
        <f t="shared" si="2"/>
        <v>12</v>
      </c>
      <c r="M56" s="97">
        <v>0</v>
      </c>
      <c r="N56" s="34"/>
      <c r="O56" s="97">
        <v>0.4</v>
      </c>
      <c r="P56" s="34"/>
      <c r="Q56" s="97">
        <v>0.4</v>
      </c>
      <c r="R56" s="34"/>
      <c r="S56" s="97">
        <v>0.6</v>
      </c>
      <c r="T56" s="34"/>
      <c r="U56" s="97">
        <v>0.7</v>
      </c>
      <c r="V56" s="34"/>
      <c r="W56" s="97">
        <v>0.6</v>
      </c>
      <c r="X56" s="34"/>
      <c r="Y56" s="97">
        <v>0.6</v>
      </c>
      <c r="Z56" s="34"/>
      <c r="AA56" s="97">
        <v>0.4</v>
      </c>
      <c r="AB56" s="34"/>
      <c r="AC56" s="97">
        <v>0.5</v>
      </c>
      <c r="AD56" s="34"/>
      <c r="AE56" s="97">
        <v>0.4</v>
      </c>
      <c r="AF56" s="34"/>
      <c r="AG56" s="97">
        <v>0.3</v>
      </c>
      <c r="AH56" s="34"/>
      <c r="AI56" s="97">
        <v>0.3</v>
      </c>
      <c r="AJ56" s="34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ht="14.1" customHeight="1">
      <c r="A57" s="36"/>
      <c r="B57" s="16">
        <v>200049</v>
      </c>
      <c r="C57" s="16"/>
      <c r="D57" s="148" t="s">
        <v>75</v>
      </c>
      <c r="E57" s="149"/>
      <c r="F57" s="154" t="s">
        <v>76</v>
      </c>
      <c r="G57" s="155"/>
      <c r="H57" s="100">
        <f t="shared" si="0"/>
        <v>7.5</v>
      </c>
      <c r="I57" s="34"/>
      <c r="J57" s="101">
        <f t="shared" si="1"/>
        <v>7.2</v>
      </c>
      <c r="K57" s="100">
        <f t="shared" si="3"/>
        <v>7.333333333333333</v>
      </c>
      <c r="L57" s="39">
        <f t="shared" si="2"/>
        <v>12</v>
      </c>
      <c r="M57" s="100">
        <v>7.2</v>
      </c>
      <c r="N57" s="34"/>
      <c r="O57" s="100">
        <v>7.3</v>
      </c>
      <c r="P57" s="34"/>
      <c r="Q57" s="100">
        <v>7.4</v>
      </c>
      <c r="R57" s="34"/>
      <c r="S57" s="100">
        <v>7.4</v>
      </c>
      <c r="T57" s="34"/>
      <c r="U57" s="100">
        <v>7.4</v>
      </c>
      <c r="V57" s="34"/>
      <c r="W57" s="100">
        <v>7.5</v>
      </c>
      <c r="X57" s="34"/>
      <c r="Y57" s="100">
        <v>7.4</v>
      </c>
      <c r="Z57" s="34"/>
      <c r="AA57" s="100">
        <v>7.4</v>
      </c>
      <c r="AB57" s="34"/>
      <c r="AC57" s="100">
        <v>7.4</v>
      </c>
      <c r="AD57" s="34"/>
      <c r="AE57" s="100">
        <v>7.2</v>
      </c>
      <c r="AF57" s="34"/>
      <c r="AG57" s="100">
        <v>7.2</v>
      </c>
      <c r="AH57" s="34"/>
      <c r="AI57" s="100">
        <v>7.2</v>
      </c>
      <c r="AJ57" s="34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ht="14.1" customHeight="1">
      <c r="A58" s="36"/>
      <c r="B58" s="16">
        <v>200050</v>
      </c>
      <c r="C58" s="16">
        <v>1</v>
      </c>
      <c r="D58" s="148" t="s">
        <v>77</v>
      </c>
      <c r="E58" s="149"/>
      <c r="F58" s="154" t="s">
        <v>78</v>
      </c>
      <c r="G58" s="155"/>
      <c r="H58" s="102">
        <f t="shared" si="0"/>
        <v>0</v>
      </c>
      <c r="I58" s="34"/>
      <c r="J58" s="103">
        <f t="shared" si="1"/>
        <v>0</v>
      </c>
      <c r="K58" s="102" t="s">
        <v>28</v>
      </c>
      <c r="L58" s="39">
        <f t="shared" si="2"/>
        <v>12</v>
      </c>
      <c r="M58" s="102">
        <v>0</v>
      </c>
      <c r="N58" s="34"/>
      <c r="O58" s="102">
        <v>0</v>
      </c>
      <c r="P58" s="34"/>
      <c r="Q58" s="102">
        <v>0</v>
      </c>
      <c r="R58" s="34"/>
      <c r="S58" s="102">
        <v>0</v>
      </c>
      <c r="T58" s="34"/>
      <c r="U58" s="102">
        <v>0</v>
      </c>
      <c r="V58" s="34"/>
      <c r="W58" s="102">
        <v>0</v>
      </c>
      <c r="X58" s="34"/>
      <c r="Y58" s="102">
        <v>0</v>
      </c>
      <c r="Z58" s="34"/>
      <c r="AA58" s="102">
        <v>0</v>
      </c>
      <c r="AB58" s="34"/>
      <c r="AC58" s="102">
        <v>0</v>
      </c>
      <c r="AD58" s="34"/>
      <c r="AE58" s="102">
        <v>0</v>
      </c>
      <c r="AF58" s="34"/>
      <c r="AG58" s="102">
        <v>0</v>
      </c>
      <c r="AH58" s="34"/>
      <c r="AI58" s="102">
        <v>0</v>
      </c>
      <c r="AJ58" s="34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1:90" ht="14.1" customHeight="1">
      <c r="A59" s="36"/>
      <c r="B59" s="16">
        <v>200051</v>
      </c>
      <c r="C59" s="16">
        <v>1</v>
      </c>
      <c r="D59" s="148" t="s">
        <v>79</v>
      </c>
      <c r="E59" s="149"/>
      <c r="F59" s="154" t="s">
        <v>78</v>
      </c>
      <c r="G59" s="155"/>
      <c r="H59" s="104">
        <f t="shared" si="0"/>
        <v>0</v>
      </c>
      <c r="I59" s="34"/>
      <c r="J59" s="105">
        <f t="shared" si="1"/>
        <v>0</v>
      </c>
      <c r="K59" s="104" t="s">
        <v>28</v>
      </c>
      <c r="L59" s="39">
        <f t="shared" si="2"/>
        <v>12</v>
      </c>
      <c r="M59" s="104">
        <v>0</v>
      </c>
      <c r="N59" s="34"/>
      <c r="O59" s="104">
        <v>0</v>
      </c>
      <c r="P59" s="34"/>
      <c r="Q59" s="104">
        <v>0</v>
      </c>
      <c r="R59" s="34"/>
      <c r="S59" s="104">
        <v>0</v>
      </c>
      <c r="T59" s="34"/>
      <c r="U59" s="104">
        <v>0</v>
      </c>
      <c r="V59" s="34"/>
      <c r="W59" s="104">
        <v>0</v>
      </c>
      <c r="X59" s="34"/>
      <c r="Y59" s="104">
        <v>0</v>
      </c>
      <c r="Z59" s="34"/>
      <c r="AA59" s="104">
        <v>0</v>
      </c>
      <c r="AB59" s="34"/>
      <c r="AC59" s="104">
        <v>0</v>
      </c>
      <c r="AD59" s="34"/>
      <c r="AE59" s="104">
        <v>0</v>
      </c>
      <c r="AF59" s="34"/>
      <c r="AG59" s="104">
        <v>0</v>
      </c>
      <c r="AH59" s="34"/>
      <c r="AI59" s="104">
        <v>0</v>
      </c>
      <c r="AJ59" s="34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ht="14.1" customHeight="1">
      <c r="A60" s="36"/>
      <c r="B60" s="16">
        <v>200052</v>
      </c>
      <c r="C60" s="16"/>
      <c r="D60" s="148" t="s">
        <v>80</v>
      </c>
      <c r="E60" s="149"/>
      <c r="F60" s="58">
        <v>5</v>
      </c>
      <c r="G60" s="18" t="s">
        <v>81</v>
      </c>
      <c r="H60" s="106">
        <f t="shared" si="0"/>
        <v>0.6</v>
      </c>
      <c r="I60" s="107"/>
      <c r="J60" s="108">
        <f t="shared" si="1"/>
        <v>0</v>
      </c>
      <c r="K60" s="109">
        <f t="shared" si="3"/>
        <v>9.1666666666666674E-2</v>
      </c>
      <c r="L60" s="39">
        <f t="shared" si="2"/>
        <v>12</v>
      </c>
      <c r="M60" s="106">
        <v>0</v>
      </c>
      <c r="N60" s="107"/>
      <c r="O60" s="106">
        <v>0</v>
      </c>
      <c r="P60" s="107"/>
      <c r="Q60" s="106">
        <v>0</v>
      </c>
      <c r="R60" s="107"/>
      <c r="S60" s="106">
        <v>0</v>
      </c>
      <c r="T60" s="107"/>
      <c r="U60" s="106">
        <v>0.6</v>
      </c>
      <c r="V60" s="107"/>
      <c r="W60" s="106">
        <v>0</v>
      </c>
      <c r="X60" s="107"/>
      <c r="Y60" s="106">
        <v>0</v>
      </c>
      <c r="Z60" s="107"/>
      <c r="AA60" s="106">
        <v>0</v>
      </c>
      <c r="AB60" s="107"/>
      <c r="AC60" s="106">
        <v>0</v>
      </c>
      <c r="AD60" s="107"/>
      <c r="AE60" s="106">
        <v>0</v>
      </c>
      <c r="AF60" s="107"/>
      <c r="AG60" s="106">
        <v>0.5</v>
      </c>
      <c r="AH60" s="107"/>
      <c r="AI60" s="106">
        <v>0</v>
      </c>
      <c r="AJ60" s="107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ht="14.1" customHeight="1">
      <c r="B61" s="16">
        <v>200053</v>
      </c>
      <c r="C61" s="16"/>
      <c r="D61" s="150" t="s">
        <v>82</v>
      </c>
      <c r="E61" s="151"/>
      <c r="F61" s="141">
        <v>2</v>
      </c>
      <c r="G61" s="29" t="s">
        <v>81</v>
      </c>
      <c r="H61" s="142">
        <f t="shared" si="0"/>
        <v>0</v>
      </c>
      <c r="I61" s="143"/>
      <c r="J61" s="144">
        <f t="shared" si="1"/>
        <v>0</v>
      </c>
      <c r="K61" s="145">
        <f t="shared" si="3"/>
        <v>0</v>
      </c>
      <c r="L61" s="111">
        <f t="shared" si="2"/>
        <v>12</v>
      </c>
      <c r="M61" s="142">
        <v>0</v>
      </c>
      <c r="N61" s="143"/>
      <c r="O61" s="142">
        <v>0</v>
      </c>
      <c r="P61" s="143"/>
      <c r="Q61" s="142">
        <v>0</v>
      </c>
      <c r="R61" s="143"/>
      <c r="S61" s="142">
        <v>0</v>
      </c>
      <c r="T61" s="143"/>
      <c r="U61" s="142">
        <v>0</v>
      </c>
      <c r="V61" s="143"/>
      <c r="W61" s="142">
        <v>0</v>
      </c>
      <c r="X61" s="143"/>
      <c r="Y61" s="142">
        <v>0</v>
      </c>
      <c r="Z61" s="143"/>
      <c r="AA61" s="142">
        <v>0</v>
      </c>
      <c r="AB61" s="143"/>
      <c r="AC61" s="142">
        <v>0</v>
      </c>
      <c r="AD61" s="143"/>
      <c r="AE61" s="142">
        <v>0</v>
      </c>
      <c r="AF61" s="143"/>
      <c r="AG61" s="142">
        <v>0</v>
      </c>
      <c r="AH61" s="143"/>
      <c r="AI61" s="142">
        <v>0</v>
      </c>
      <c r="AJ61" s="14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>
      <c r="M62" s="110" t="s">
        <v>49</v>
      </c>
      <c r="O62" s="110" t="s">
        <v>49</v>
      </c>
      <c r="Q62" s="110" t="s">
        <v>49</v>
      </c>
      <c r="S62" s="110" t="s">
        <v>49</v>
      </c>
      <c r="U62" s="110" t="s">
        <v>49</v>
      </c>
      <c r="W62" s="110" t="s">
        <v>49</v>
      </c>
      <c r="Y62" s="110" t="s">
        <v>49</v>
      </c>
      <c r="AA62" s="110" t="s">
        <v>49</v>
      </c>
      <c r="AC62" s="110" t="s">
        <v>49</v>
      </c>
      <c r="AE62" s="110" t="s">
        <v>49</v>
      </c>
      <c r="AG62" s="110" t="s">
        <v>49</v>
      </c>
      <c r="AI62" s="110" t="s">
        <v>49</v>
      </c>
    </row>
  </sheetData>
  <dataConsolidate/>
  <mergeCells count="149">
    <mergeCell ref="D4:E4"/>
    <mergeCell ref="M4:N4"/>
    <mergeCell ref="O4:P4"/>
    <mergeCell ref="Q4:R4"/>
    <mergeCell ref="S4:T4"/>
    <mergeCell ref="Q5:R5"/>
    <mergeCell ref="S5:T5"/>
    <mergeCell ref="U5:V5"/>
    <mergeCell ref="W5:X5"/>
    <mergeCell ref="W4:X4"/>
    <mergeCell ref="U4:V4"/>
    <mergeCell ref="D5:E5"/>
    <mergeCell ref="F5:G5"/>
    <mergeCell ref="H5:I5"/>
    <mergeCell ref="M5:N5"/>
    <mergeCell ref="O5:P5"/>
    <mergeCell ref="U7:V7"/>
    <mergeCell ref="W7:X7"/>
    <mergeCell ref="W6:X6"/>
    <mergeCell ref="D6:E6"/>
    <mergeCell ref="M6:N6"/>
    <mergeCell ref="O6:P6"/>
    <mergeCell ref="Q6:R6"/>
    <mergeCell ref="S6:T6"/>
    <mergeCell ref="U6:V6"/>
    <mergeCell ref="D7:E7"/>
    <mergeCell ref="M7:N7"/>
    <mergeCell ref="O7:P7"/>
    <mergeCell ref="Q7:R7"/>
    <mergeCell ref="S7:T7"/>
    <mergeCell ref="U8:V8"/>
    <mergeCell ref="W8:X8"/>
    <mergeCell ref="D10:E10"/>
    <mergeCell ref="H10:I10"/>
    <mergeCell ref="M10:N10"/>
    <mergeCell ref="O10:P10"/>
    <mergeCell ref="Q10:R10"/>
    <mergeCell ref="S10:T10"/>
    <mergeCell ref="D9:E9"/>
    <mergeCell ref="M9:N9"/>
    <mergeCell ref="O9:P9"/>
    <mergeCell ref="Q9:R9"/>
    <mergeCell ref="S9:T9"/>
    <mergeCell ref="U9:V9"/>
    <mergeCell ref="W9:X9"/>
    <mergeCell ref="U10:V10"/>
    <mergeCell ref="D8:E8"/>
    <mergeCell ref="M8:N8"/>
    <mergeCell ref="O8:P8"/>
    <mergeCell ref="Q8:R8"/>
    <mergeCell ref="S8:T8"/>
    <mergeCell ref="D30:E30"/>
    <mergeCell ref="D31:E31"/>
    <mergeCell ref="D20:E20"/>
    <mergeCell ref="D21:E21"/>
    <mergeCell ref="D22:E22"/>
    <mergeCell ref="D23:E23"/>
    <mergeCell ref="D24:E24"/>
    <mergeCell ref="D25:E25"/>
    <mergeCell ref="W10:X10"/>
    <mergeCell ref="D26:E26"/>
    <mergeCell ref="D27:E27"/>
    <mergeCell ref="D28:E28"/>
    <mergeCell ref="D29:E29"/>
    <mergeCell ref="D19:E19"/>
    <mergeCell ref="D11:E11"/>
    <mergeCell ref="D12:E12"/>
    <mergeCell ref="F12:G12"/>
    <mergeCell ref="D13:E13"/>
    <mergeCell ref="D14:E14"/>
    <mergeCell ref="D15:E15"/>
    <mergeCell ref="D16:E16"/>
    <mergeCell ref="D17:E17"/>
    <mergeCell ref="D18:E18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60:E60"/>
    <mergeCell ref="D61:E61"/>
    <mergeCell ref="D56:E56"/>
    <mergeCell ref="D57:E57"/>
    <mergeCell ref="F57:G57"/>
    <mergeCell ref="D58:E58"/>
    <mergeCell ref="F58:G58"/>
    <mergeCell ref="D59:E59"/>
    <mergeCell ref="F59:G59"/>
    <mergeCell ref="AI4:AJ4"/>
    <mergeCell ref="Y5:Z5"/>
    <mergeCell ref="AA5:AB5"/>
    <mergeCell ref="AC5:AD5"/>
    <mergeCell ref="AE5:AF5"/>
    <mergeCell ref="AG5:AH5"/>
    <mergeCell ref="AI5:AJ5"/>
    <mergeCell ref="Y4:Z4"/>
    <mergeCell ref="AA4:AB4"/>
    <mergeCell ref="AC4:AD4"/>
    <mergeCell ref="AE4:AF4"/>
    <mergeCell ref="AG4:AH4"/>
    <mergeCell ref="AI6:AJ6"/>
    <mergeCell ref="Y7:Z7"/>
    <mergeCell ref="AA7:AB7"/>
    <mergeCell ref="AC7:AD7"/>
    <mergeCell ref="AE7:AF7"/>
    <mergeCell ref="AG7:AH7"/>
    <mergeCell ref="AI7:AJ7"/>
    <mergeCell ref="Y6:Z6"/>
    <mergeCell ref="AA6:AB6"/>
    <mergeCell ref="AC6:AD6"/>
    <mergeCell ref="AE6:AF6"/>
    <mergeCell ref="AG6:AH6"/>
    <mergeCell ref="AI10:AJ10"/>
    <mergeCell ref="Y10:Z10"/>
    <mergeCell ref="AA10:AB10"/>
    <mergeCell ref="AC10:AD10"/>
    <mergeCell ref="AE10:AF10"/>
    <mergeCell ref="AG10:AH10"/>
    <mergeCell ref="AI8:AJ8"/>
    <mergeCell ref="Y9:Z9"/>
    <mergeCell ref="AA9:AB9"/>
    <mergeCell ref="AC9:AD9"/>
    <mergeCell ref="AE9:AF9"/>
    <mergeCell ref="AG9:AH9"/>
    <mergeCell ref="AI9:AJ9"/>
    <mergeCell ref="Y8:Z8"/>
    <mergeCell ref="AA8:AB8"/>
    <mergeCell ref="AC8:AD8"/>
    <mergeCell ref="AE8:AF8"/>
    <mergeCell ref="AG8:AH8"/>
  </mergeCells>
  <phoneticPr fontId="3"/>
  <conditionalFormatting sqref="Z11:Z61">
    <cfRule type="cellIs" dxfId="71" priority="15" operator="equal">
      <formula>$I$8</formula>
    </cfRule>
  </conditionalFormatting>
  <conditionalFormatting sqref="Z11:Z61">
    <cfRule type="cellIs" dxfId="70" priority="16" operator="equal">
      <formula>$I$7</formula>
    </cfRule>
  </conditionalFormatting>
  <conditionalFormatting sqref="AB11:AB61">
    <cfRule type="cellIs" dxfId="69" priority="13" operator="equal">
      <formula>$I$8</formula>
    </cfRule>
  </conditionalFormatting>
  <conditionalFormatting sqref="AB11:AB61">
    <cfRule type="cellIs" dxfId="68" priority="14" operator="equal">
      <formula>$I$7</formula>
    </cfRule>
  </conditionalFormatting>
  <conditionalFormatting sqref="AD11:AD61">
    <cfRule type="cellIs" dxfId="67" priority="11" operator="equal">
      <formula>$I$8</formula>
    </cfRule>
  </conditionalFormatting>
  <conditionalFormatting sqref="AD11:AD61">
    <cfRule type="cellIs" dxfId="66" priority="12" operator="equal">
      <formula>$I$7</formula>
    </cfRule>
  </conditionalFormatting>
  <conditionalFormatting sqref="AF11:AF61">
    <cfRule type="cellIs" dxfId="65" priority="9" operator="equal">
      <formula>$I$8</formula>
    </cfRule>
  </conditionalFormatting>
  <conditionalFormatting sqref="AF11:AF61">
    <cfRule type="cellIs" dxfId="64" priority="10" operator="equal">
      <formula>$I$7</formula>
    </cfRule>
  </conditionalFormatting>
  <conditionalFormatting sqref="AH11:AH61">
    <cfRule type="cellIs" dxfId="63" priority="7" operator="equal">
      <formula>$I$8</formula>
    </cfRule>
  </conditionalFormatting>
  <conditionalFormatting sqref="AH11:AH61">
    <cfRule type="cellIs" dxfId="62" priority="8" operator="equal">
      <formula>$I$7</formula>
    </cfRule>
  </conditionalFormatting>
  <conditionalFormatting sqref="AJ11:AJ61">
    <cfRule type="cellIs" dxfId="61" priority="5" operator="equal">
      <formula>$I$8</formula>
    </cfRule>
  </conditionalFormatting>
  <conditionalFormatting sqref="AJ11:AJ61">
    <cfRule type="cellIs" dxfId="60" priority="6" operator="equal">
      <formula>$I$7</formula>
    </cfRule>
  </conditionalFormatting>
  <conditionalFormatting sqref="I11:I61 N11:N61 P11:P61 R11:R61 T11:T61 Z11:Z61 AB11:AB61 AD11:AD61 AF11:AF61 Z11:Z61 AB11:AB61 AD11:AD61 AF11:AF61 Z11:Z61 AB11:AB61 AD11:AD61 AF11:AF61 Z11:Z61 AB11:AB61 AD11:AD61 AF11:AF61 Z11:Z61 AB11:AB61 AD11:AD61 AF11:AF61">
    <cfRule type="cellIs" dxfId="59" priority="21" operator="equal">
      <formula>$I$8</formula>
    </cfRule>
    <cfRule type="cellIs" dxfId="58" priority="22" operator="equal">
      <formula>$I$7</formula>
    </cfRule>
  </conditionalFormatting>
  <conditionalFormatting sqref="V11:V61 AH11:AH61 AH11:AH61 AH11:AH61 AH11:AH61 AH11:AH61">
    <cfRule type="cellIs" dxfId="57" priority="3" operator="equal">
      <formula>$I$8</formula>
    </cfRule>
    <cfRule type="cellIs" dxfId="56" priority="4" operator="equal">
      <formula>$I$7</formula>
    </cfRule>
  </conditionalFormatting>
  <conditionalFormatting sqref="X11:X61 AJ11:AJ61 AJ11:AJ61 AJ11:AJ61 AJ11:AJ61 AJ11:AJ61">
    <cfRule type="cellIs" dxfId="55" priority="1" operator="equal">
      <formula>$I$8</formula>
    </cfRule>
    <cfRule type="cellIs" dxfId="54" priority="2" operator="equal">
      <formula>$I$7</formula>
    </cfRule>
  </conditionalFormatting>
  <pageMargins left="0.78740157480314965" right="0" top="0.39370078740157483" bottom="0" header="0" footer="0"/>
  <pageSetup paperSize="8" scale="93" orientation="landscape" r:id="rId1"/>
  <headerFooter alignWithMargins="0"/>
  <colBreaks count="1" manualBreakCount="1">
    <brk id="24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D1525-899F-40E6-BCD5-5759AD3A74AA}">
  <sheetPr>
    <tabColor rgb="FFCCFFFF"/>
  </sheetPr>
  <dimension ref="A1:CL62"/>
  <sheetViews>
    <sheetView showGridLines="0" view="pageBreakPreview" zoomScaleNormal="100" zoomScaleSheetLayoutView="100" workbookViewId="0">
      <pane xSplit="12" ySplit="10" topLeftCell="M11" activePane="bottomRight" state="frozen"/>
      <selection activeCell="M11" sqref="M11"/>
      <selection pane="topRight" activeCell="M11" sqref="M11"/>
      <selection pane="bottomLeft" activeCell="M11" sqref="M11"/>
      <selection pane="bottomRight" activeCell="M6" sqref="M6:N6"/>
    </sheetView>
  </sheetViews>
  <sheetFormatPr defaultColWidth="1.625" defaultRowHeight="13.5"/>
  <cols>
    <col min="1" max="1" width="2.75" style="110" customWidth="1"/>
    <col min="2" max="2" width="6" style="112" bestFit="1" customWidth="1"/>
    <col min="3" max="3" width="6" style="112" customWidth="1"/>
    <col min="4" max="4" width="10.625" style="110" customWidth="1"/>
    <col min="5" max="5" width="22.625" style="110" customWidth="1"/>
    <col min="6" max="7" width="8.625" style="110" customWidth="1"/>
    <col min="8" max="8" width="14.625" style="110" customWidth="1"/>
    <col min="9" max="9" width="2.125" style="113" customWidth="1"/>
    <col min="10" max="11" width="14.625" style="110" customWidth="1"/>
    <col min="12" max="12" width="8.625" style="110" customWidth="1"/>
    <col min="13" max="13" width="16.625" style="110" customWidth="1"/>
    <col min="14" max="14" width="2.125" style="110" customWidth="1"/>
    <col min="15" max="15" width="16.625" style="110" customWidth="1"/>
    <col min="16" max="16" width="2.125" style="110" customWidth="1"/>
    <col min="17" max="17" width="16.625" style="110" customWidth="1"/>
    <col min="18" max="18" width="2.125" style="110" customWidth="1"/>
    <col min="19" max="19" width="16.625" style="110" customWidth="1"/>
    <col min="20" max="20" width="2.125" style="110" customWidth="1"/>
    <col min="21" max="21" width="16.625" style="110" customWidth="1"/>
    <col min="22" max="22" width="2.125" style="110" customWidth="1"/>
    <col min="23" max="23" width="16.625" style="110" customWidth="1"/>
    <col min="24" max="24" width="2.125" style="110" customWidth="1"/>
    <col min="25" max="25" width="16.625" style="110" customWidth="1"/>
    <col min="26" max="26" width="2.125" style="110" customWidth="1"/>
    <col min="27" max="27" width="16.625" style="110" customWidth="1"/>
    <col min="28" max="28" width="2.125" style="110" customWidth="1"/>
    <col min="29" max="29" width="16.625" style="110" customWidth="1"/>
    <col min="30" max="30" width="2.125" style="110" customWidth="1"/>
    <col min="31" max="31" width="16.625" style="110" customWidth="1"/>
    <col min="32" max="32" width="2.125" style="110" customWidth="1"/>
    <col min="33" max="33" width="16.625" style="110" customWidth="1"/>
    <col min="34" max="34" width="2.125" style="110" customWidth="1"/>
    <col min="35" max="35" width="16.625" style="110" customWidth="1"/>
    <col min="36" max="36" width="2.125" style="110" customWidth="1"/>
    <col min="37" max="37" width="16.625" style="110" customWidth="1"/>
    <col min="38" max="38" width="1.625" style="110" customWidth="1"/>
    <col min="39" max="39" width="16.625" style="110" customWidth="1"/>
    <col min="40" max="40" width="1.625" style="110" customWidth="1"/>
    <col min="41" max="41" width="16.625" style="110" customWidth="1"/>
    <col min="42" max="42" width="1.625" style="110" customWidth="1"/>
    <col min="43" max="43" width="16.625" style="110" customWidth="1"/>
    <col min="44" max="44" width="1.625" style="110" customWidth="1"/>
    <col min="45" max="45" width="16.625" style="110" customWidth="1"/>
    <col min="46" max="46" width="1.625" style="110" customWidth="1"/>
    <col min="47" max="47" width="16.625" style="110" customWidth="1"/>
    <col min="48" max="48" width="1.625" style="110" customWidth="1"/>
    <col min="49" max="49" width="16.625" style="110" customWidth="1"/>
    <col min="50" max="50" width="1.625" style="110" customWidth="1"/>
    <col min="51" max="51" width="16.625" style="110" customWidth="1"/>
    <col min="52" max="52" width="1.625" style="110" customWidth="1"/>
    <col min="53" max="53" width="16.625" style="110" customWidth="1"/>
    <col min="54" max="54" width="1.625" style="110" customWidth="1"/>
    <col min="55" max="55" width="16.625" style="110" customWidth="1"/>
    <col min="56" max="56" width="1.625" style="110" customWidth="1"/>
    <col min="57" max="57" width="16.625" style="110" customWidth="1"/>
    <col min="58" max="58" width="1.625" style="110" customWidth="1"/>
    <col min="59" max="59" width="16.625" style="110" customWidth="1"/>
    <col min="60" max="60" width="1.625" style="110" customWidth="1"/>
    <col min="61" max="61" width="16.625" style="110" customWidth="1"/>
    <col min="62" max="62" width="1.625" style="110" customWidth="1"/>
    <col min="63" max="63" width="16.625" style="110" customWidth="1"/>
    <col min="64" max="64" width="1.625" style="110" customWidth="1"/>
    <col min="65" max="65" width="16.625" style="110" customWidth="1"/>
    <col min="66" max="66" width="1.625" style="110" customWidth="1"/>
    <col min="67" max="67" width="16.625" style="110" customWidth="1"/>
    <col min="68" max="68" width="1.625" style="110" customWidth="1"/>
    <col min="69" max="69" width="16.625" style="110" customWidth="1"/>
    <col min="70" max="70" width="1.625" style="110" customWidth="1"/>
    <col min="71" max="71" width="16.625" style="110" customWidth="1"/>
    <col min="72" max="72" width="1.625" style="110" customWidth="1"/>
    <col min="73" max="73" width="16.625" style="110" customWidth="1"/>
    <col min="74" max="74" width="1.625" style="110" customWidth="1"/>
    <col min="75" max="75" width="16.625" style="110" customWidth="1"/>
    <col min="76" max="76" width="1.625" style="110" customWidth="1"/>
    <col min="77" max="77" width="16.625" style="110" customWidth="1"/>
    <col min="78" max="78" width="1.625" style="110" customWidth="1"/>
    <col min="79" max="79" width="16.625" style="110" customWidth="1"/>
    <col min="80" max="80" width="1.625" style="110" customWidth="1"/>
    <col min="81" max="81" width="16.625" style="110" customWidth="1"/>
    <col min="82" max="82" width="1.625" style="110" customWidth="1"/>
    <col min="83" max="83" width="16.625" style="110" customWidth="1"/>
    <col min="84" max="84" width="1.625" style="110" customWidth="1"/>
    <col min="85" max="85" width="16.625" style="110" customWidth="1"/>
    <col min="86" max="86" width="1.625" style="110" customWidth="1"/>
    <col min="87" max="87" width="16.625" style="110" customWidth="1"/>
    <col min="88" max="88" width="1.625" style="110" customWidth="1"/>
    <col min="89" max="89" width="16.625" style="110" customWidth="1"/>
    <col min="90" max="90" width="1.625" style="110" customWidth="1"/>
    <col min="91" max="91" width="17.125" style="3" customWidth="1"/>
    <col min="92" max="92" width="1.625" style="3" customWidth="1"/>
    <col min="93" max="93" width="17.125" style="3" customWidth="1"/>
    <col min="94" max="94" width="1.625" style="3" customWidth="1"/>
    <col min="95" max="95" width="17.125" style="3" customWidth="1"/>
    <col min="96" max="96" width="1.625" style="3" customWidth="1"/>
    <col min="97" max="97" width="17.125" style="3" customWidth="1"/>
    <col min="98" max="98" width="1.625" style="3" customWidth="1"/>
    <col min="99" max="99" width="17.125" style="3" customWidth="1"/>
    <col min="100" max="100" width="1.625" style="3" customWidth="1"/>
    <col min="101" max="101" width="17.125" style="3" customWidth="1"/>
    <col min="102" max="102" width="1.625" style="3" customWidth="1"/>
    <col min="103" max="103" width="17.125" style="3" customWidth="1"/>
    <col min="104" max="104" width="1.625" style="3" customWidth="1"/>
    <col min="105" max="105" width="17.125" style="3" customWidth="1"/>
    <col min="106" max="106" width="1.625" style="3" customWidth="1"/>
    <col min="107" max="107" width="17.125" style="3" customWidth="1"/>
    <col min="108" max="108" width="1.625" style="3" customWidth="1"/>
    <col min="109" max="109" width="17.125" style="3" customWidth="1"/>
    <col min="110" max="110" width="1.625" style="3" customWidth="1"/>
    <col min="111" max="111" width="17.125" style="3" customWidth="1"/>
    <col min="112" max="112" width="1.625" style="3" customWidth="1"/>
    <col min="113" max="113" width="17.125" style="3" customWidth="1"/>
    <col min="114" max="114" width="1.625" style="3" customWidth="1"/>
    <col min="115" max="115" width="17.125" style="3" customWidth="1"/>
    <col min="116" max="116" width="1.625" style="3" customWidth="1"/>
    <col min="117" max="117" width="17.125" style="3" customWidth="1"/>
    <col min="118" max="118" width="1.625" style="3" customWidth="1"/>
    <col min="119" max="119" width="17.125" style="3" customWidth="1"/>
    <col min="120" max="120" width="1.625" style="3" customWidth="1"/>
    <col min="121" max="121" width="17.125" style="3" customWidth="1"/>
    <col min="122" max="122" width="1.625" style="3" customWidth="1"/>
    <col min="123" max="123" width="17.125" style="3" customWidth="1"/>
    <col min="124" max="124" width="1.625" style="3" customWidth="1"/>
    <col min="125" max="125" width="17.125" style="3" customWidth="1"/>
    <col min="126" max="126" width="1.625" style="3" customWidth="1"/>
    <col min="127" max="127" width="17.125" style="3" customWidth="1"/>
    <col min="128" max="128" width="1.625" style="3" customWidth="1"/>
    <col min="129" max="129" width="17.125" style="3" customWidth="1"/>
    <col min="130" max="130" width="1.625" style="3" customWidth="1"/>
    <col min="131" max="131" width="17.125" style="3" customWidth="1"/>
    <col min="132" max="132" width="1.625" style="3" customWidth="1"/>
    <col min="133" max="133" width="17.125" style="3" customWidth="1"/>
    <col min="134" max="134" width="1.625" style="3" customWidth="1"/>
    <col min="135" max="135" width="17.125" style="3" customWidth="1"/>
    <col min="136" max="136" width="1.625" style="3" customWidth="1"/>
    <col min="137" max="137" width="17.125" style="3" customWidth="1"/>
    <col min="138" max="138" width="1.625" style="3" customWidth="1"/>
    <col min="139" max="139" width="17.125" style="3" customWidth="1"/>
    <col min="140" max="140" width="1.625" style="3" customWidth="1"/>
    <col min="141" max="141" width="17.125" style="3" customWidth="1"/>
    <col min="142" max="142" width="1.625" style="3" customWidth="1"/>
    <col min="143" max="143" width="17.125" style="3" customWidth="1"/>
    <col min="144" max="144" width="1.625" style="3" customWidth="1"/>
    <col min="145" max="145" width="17.125" style="3" customWidth="1"/>
    <col min="146" max="146" width="1.625" style="3" customWidth="1"/>
    <col min="147" max="147" width="17.125" style="3" customWidth="1"/>
    <col min="148" max="148" width="1.625" style="3" customWidth="1"/>
    <col min="149" max="149" width="17.125" style="3" customWidth="1"/>
    <col min="150" max="150" width="1.625" style="3" customWidth="1"/>
    <col min="151" max="151" width="17.125" style="3" customWidth="1"/>
    <col min="152" max="152" width="1.625" style="3" customWidth="1"/>
    <col min="153" max="153" width="17.125" style="3" customWidth="1"/>
    <col min="154" max="154" width="1.625" style="3" customWidth="1"/>
    <col min="155" max="155" width="17.125" style="3" customWidth="1"/>
    <col min="156" max="156" width="1.625" style="3" customWidth="1"/>
    <col min="157" max="157" width="17.125" style="3" customWidth="1"/>
    <col min="158" max="158" width="1.625" style="3" customWidth="1"/>
    <col min="159" max="159" width="17.125" style="3" customWidth="1"/>
    <col min="160" max="160" width="1.625" style="3" customWidth="1"/>
    <col min="161" max="161" width="17.125" style="3" customWidth="1"/>
    <col min="162" max="162" width="1.625" style="3" customWidth="1"/>
    <col min="163" max="163" width="17.125" style="3" customWidth="1"/>
    <col min="164" max="164" width="1.625" style="3" customWidth="1"/>
    <col min="165" max="165" width="17.125" style="3" customWidth="1"/>
    <col min="166" max="166" width="1.625" style="3" customWidth="1"/>
    <col min="167" max="167" width="17.125" style="3" customWidth="1"/>
    <col min="168" max="168" width="1.625" style="3" customWidth="1"/>
    <col min="169" max="169" width="17.125" style="3" customWidth="1"/>
    <col min="170" max="170" width="1.625" style="3" customWidth="1"/>
    <col min="171" max="171" width="17.125" style="3" customWidth="1"/>
    <col min="172" max="172" width="1.625" style="3" customWidth="1"/>
    <col min="173" max="173" width="17.125" style="3" customWidth="1"/>
    <col min="174" max="174" width="1.625" style="3" customWidth="1"/>
    <col min="175" max="175" width="17.125" style="3" customWidth="1"/>
    <col min="176" max="176" width="1.625" style="3" customWidth="1"/>
    <col min="177" max="177" width="17.125" style="3" customWidth="1"/>
    <col min="178" max="178" width="1.625" style="3" customWidth="1"/>
    <col min="179" max="179" width="17.125" style="3" customWidth="1"/>
    <col min="180" max="180" width="1.625" style="3" customWidth="1"/>
    <col min="181" max="181" width="17.125" style="3" customWidth="1"/>
    <col min="182" max="182" width="1.625" style="3" customWidth="1"/>
    <col min="183" max="183" width="17.125" style="3" customWidth="1"/>
    <col min="184" max="184" width="1.625" style="3" customWidth="1"/>
    <col min="185" max="185" width="17.125" style="3" customWidth="1"/>
    <col min="186" max="186" width="1.625" style="3" customWidth="1"/>
    <col min="187" max="187" width="17.125" style="3" customWidth="1"/>
    <col min="188" max="188" width="1.625" style="3" customWidth="1"/>
    <col min="189" max="189" width="17.125" style="3" customWidth="1"/>
    <col min="190" max="190" width="1.625" style="3" customWidth="1"/>
    <col min="191" max="191" width="17.125" style="3" customWidth="1"/>
    <col min="192" max="192" width="1.625" style="3" customWidth="1"/>
    <col min="193" max="193" width="17.125" style="3" customWidth="1"/>
    <col min="194" max="194" width="1.625" style="3" customWidth="1"/>
    <col min="195" max="195" width="17.125" style="3" customWidth="1"/>
    <col min="196" max="196" width="1.625" style="3" customWidth="1"/>
    <col min="197" max="197" width="17.125" style="3" customWidth="1"/>
    <col min="198" max="198" width="1.625" style="3" customWidth="1"/>
    <col min="199" max="199" width="17.125" style="3" customWidth="1"/>
    <col min="200" max="200" width="1.625" style="3" customWidth="1"/>
    <col min="201" max="201" width="17.125" style="3" customWidth="1"/>
    <col min="202" max="202" width="1.625" style="3" customWidth="1"/>
    <col min="203" max="203" width="17.125" style="3" customWidth="1"/>
    <col min="204" max="204" width="1.625" style="3" customWidth="1"/>
    <col min="205" max="205" width="17.125" style="3" customWidth="1"/>
    <col min="206" max="206" width="1.625" style="3" customWidth="1"/>
    <col min="207" max="207" width="17.125" style="3" customWidth="1"/>
    <col min="208" max="208" width="1.625" style="3" customWidth="1"/>
    <col min="209" max="209" width="17.125" style="3" customWidth="1"/>
    <col min="210" max="210" width="1.625" style="3" customWidth="1"/>
    <col min="211" max="211" width="17.125" style="3" customWidth="1"/>
    <col min="212" max="212" width="1.625" style="3" customWidth="1"/>
    <col min="213" max="213" width="17.125" style="3" customWidth="1"/>
    <col min="214" max="214" width="1.625" style="3" customWidth="1"/>
    <col min="215" max="215" width="17.125" style="3" customWidth="1"/>
    <col min="216" max="216" width="1.625" style="3" customWidth="1"/>
    <col min="217" max="217" width="17.125" style="3" customWidth="1"/>
    <col min="218" max="218" width="1.625" style="3" customWidth="1"/>
    <col min="219" max="219" width="17.125" style="3" customWidth="1"/>
    <col min="220" max="220" width="1.625" style="3" customWidth="1"/>
    <col min="221" max="221" width="17.125" style="3" customWidth="1"/>
    <col min="222" max="222" width="1.625" style="3" customWidth="1"/>
    <col min="223" max="223" width="17.125" style="3" customWidth="1"/>
    <col min="224" max="224" width="1.625" style="3" customWidth="1"/>
    <col min="225" max="225" width="17.125" style="3" customWidth="1"/>
    <col min="226" max="226" width="1.625" style="3" customWidth="1"/>
    <col min="227" max="227" width="17.125" style="3" customWidth="1"/>
    <col min="228" max="228" width="1.625" style="3" customWidth="1"/>
    <col min="229" max="229" width="17.125" style="3" customWidth="1"/>
    <col min="230" max="230" width="1.625" style="3" customWidth="1"/>
    <col min="231" max="231" width="17.125" style="3" customWidth="1"/>
    <col min="232" max="232" width="1.625" style="3" customWidth="1"/>
    <col min="233" max="233" width="17.125" style="3" customWidth="1"/>
    <col min="234" max="234" width="1.625" style="3" customWidth="1"/>
    <col min="235" max="235" width="17.125" style="3" customWidth="1"/>
    <col min="236" max="236" width="1.625" style="3" customWidth="1"/>
    <col min="237" max="237" width="17.125" style="3" customWidth="1"/>
    <col min="238" max="238" width="1.625" style="3" customWidth="1"/>
    <col min="239" max="239" width="17.125" style="3" customWidth="1"/>
    <col min="240" max="240" width="1.625" style="3" customWidth="1"/>
    <col min="241" max="241" width="17.125" style="3" customWidth="1"/>
    <col min="242" max="242" width="1.625" style="3" customWidth="1"/>
    <col min="243" max="243" width="17.125" style="3" customWidth="1"/>
    <col min="244" max="244" width="1.625" style="3" customWidth="1"/>
    <col min="245" max="245" width="17.125" style="3" customWidth="1"/>
    <col min="246" max="246" width="1.625" style="3" customWidth="1"/>
    <col min="247" max="247" width="17.125" style="3" customWidth="1"/>
    <col min="248" max="248" width="1.625" style="3" customWidth="1"/>
    <col min="249" max="16384" width="1.625" style="3"/>
  </cols>
  <sheetData>
    <row r="1" spans="1:90" ht="9" customHeigh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1"/>
      <c r="P1" s="3"/>
      <c r="Q1" s="1"/>
      <c r="R1" s="3"/>
      <c r="S1" s="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24" customHeight="1">
      <c r="A2" s="1"/>
      <c r="B2" s="2"/>
      <c r="C2" s="2"/>
      <c r="D2" s="4" t="s">
        <v>0</v>
      </c>
      <c r="E2" s="4"/>
      <c r="F2" s="4"/>
      <c r="G2" s="4"/>
      <c r="H2" s="4"/>
      <c r="I2" s="5"/>
      <c r="J2" s="4"/>
      <c r="K2" s="4"/>
      <c r="L2" s="4"/>
      <c r="M2" s="4"/>
      <c r="N2" s="3"/>
      <c r="O2" s="4"/>
      <c r="P2" s="3"/>
      <c r="Q2" s="4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ht="20.100000000000001" customHeight="1">
      <c r="A3" s="1"/>
      <c r="B3" s="2"/>
      <c r="C3" s="2"/>
      <c r="D3" s="6" t="s">
        <v>1</v>
      </c>
      <c r="E3" s="7" t="s">
        <v>2</v>
      </c>
      <c r="F3" s="8"/>
      <c r="G3" s="8"/>
      <c r="H3" s="9"/>
      <c r="I3" s="10"/>
      <c r="J3" s="9"/>
      <c r="K3" s="9"/>
      <c r="L3" s="9"/>
      <c r="M3" s="9"/>
      <c r="N3" s="3"/>
      <c r="O3" s="9"/>
      <c r="P3" s="3"/>
      <c r="Q3" s="9"/>
      <c r="R3" s="3"/>
      <c r="S3" s="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ht="14.1" customHeight="1">
      <c r="A4" s="1"/>
      <c r="B4" s="2" t="s">
        <v>3</v>
      </c>
      <c r="C4" s="2" t="s">
        <v>4</v>
      </c>
      <c r="D4" s="173" t="s">
        <v>5</v>
      </c>
      <c r="E4" s="174"/>
      <c r="F4" s="11"/>
      <c r="G4" s="12"/>
      <c r="H4" s="13"/>
      <c r="I4" s="14"/>
      <c r="J4" s="11"/>
      <c r="K4" s="11"/>
      <c r="L4" s="15"/>
      <c r="M4" s="175" t="s">
        <v>154</v>
      </c>
      <c r="N4" s="172"/>
      <c r="O4" s="171" t="s">
        <v>155</v>
      </c>
      <c r="P4" s="172"/>
      <c r="Q4" s="171" t="s">
        <v>156</v>
      </c>
      <c r="R4" s="172"/>
      <c r="S4" s="171" t="s">
        <v>157</v>
      </c>
      <c r="T4" s="172"/>
      <c r="U4" s="171" t="s">
        <v>158</v>
      </c>
      <c r="V4" s="172"/>
      <c r="W4" s="171" t="s">
        <v>159</v>
      </c>
      <c r="X4" s="172"/>
      <c r="Y4" s="175" t="s">
        <v>160</v>
      </c>
      <c r="Z4" s="172"/>
      <c r="AA4" s="171" t="s">
        <v>161</v>
      </c>
      <c r="AB4" s="172"/>
      <c r="AC4" s="171" t="s">
        <v>162</v>
      </c>
      <c r="AD4" s="172"/>
      <c r="AE4" s="171" t="s">
        <v>163</v>
      </c>
      <c r="AF4" s="172"/>
      <c r="AG4" s="171" t="s">
        <v>164</v>
      </c>
      <c r="AH4" s="172"/>
      <c r="AI4" s="171" t="s">
        <v>165</v>
      </c>
      <c r="AJ4" s="17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ht="14.1" customHeight="1">
      <c r="A5" s="1"/>
      <c r="B5" s="16">
        <v>3</v>
      </c>
      <c r="C5" s="16">
        <v>1</v>
      </c>
      <c r="D5" s="164" t="s">
        <v>7</v>
      </c>
      <c r="E5" s="165"/>
      <c r="F5" s="154" t="s">
        <v>8</v>
      </c>
      <c r="G5" s="155"/>
      <c r="H5" s="176" t="s">
        <v>9</v>
      </c>
      <c r="I5" s="155"/>
      <c r="J5" s="19" t="s">
        <v>10</v>
      </c>
      <c r="K5" s="19" t="s">
        <v>11</v>
      </c>
      <c r="L5" s="21" t="s">
        <v>12</v>
      </c>
      <c r="M5" s="177" t="s">
        <v>145</v>
      </c>
      <c r="N5" s="178"/>
      <c r="O5" s="177" t="s">
        <v>146</v>
      </c>
      <c r="P5" s="178"/>
      <c r="Q5" s="177" t="s">
        <v>166</v>
      </c>
      <c r="R5" s="178"/>
      <c r="S5" s="177" t="s">
        <v>125</v>
      </c>
      <c r="T5" s="178"/>
      <c r="U5" s="177" t="s">
        <v>126</v>
      </c>
      <c r="V5" s="178"/>
      <c r="W5" s="177" t="s">
        <v>127</v>
      </c>
      <c r="X5" s="178"/>
      <c r="Y5" s="177" t="s">
        <v>101</v>
      </c>
      <c r="Z5" s="178"/>
      <c r="AA5" s="177" t="s">
        <v>128</v>
      </c>
      <c r="AB5" s="178"/>
      <c r="AC5" s="177" t="s">
        <v>103</v>
      </c>
      <c r="AD5" s="178"/>
      <c r="AE5" s="177" t="s">
        <v>129</v>
      </c>
      <c r="AF5" s="178"/>
      <c r="AG5" s="177" t="s">
        <v>130</v>
      </c>
      <c r="AH5" s="178"/>
      <c r="AI5" s="177" t="s">
        <v>131</v>
      </c>
      <c r="AJ5" s="178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ht="14.1" customHeight="1">
      <c r="A6" s="1"/>
      <c r="B6" s="16">
        <v>50</v>
      </c>
      <c r="C6" s="16">
        <v>1</v>
      </c>
      <c r="D6" s="164" t="s">
        <v>14</v>
      </c>
      <c r="E6" s="165"/>
      <c r="F6" s="17"/>
      <c r="G6" s="18"/>
      <c r="H6" s="22"/>
      <c r="I6" s="20"/>
      <c r="J6" s="17"/>
      <c r="K6" s="17"/>
      <c r="L6" s="23"/>
      <c r="M6" s="162" t="s">
        <v>229</v>
      </c>
      <c r="N6" s="149"/>
      <c r="O6" s="162" t="s">
        <v>167</v>
      </c>
      <c r="P6" s="149"/>
      <c r="Q6" s="162" t="s">
        <v>167</v>
      </c>
      <c r="R6" s="149"/>
      <c r="S6" s="162" t="s">
        <v>167</v>
      </c>
      <c r="T6" s="149"/>
      <c r="U6" s="162" t="s">
        <v>167</v>
      </c>
      <c r="V6" s="149"/>
      <c r="W6" s="162" t="s">
        <v>167</v>
      </c>
      <c r="X6" s="149"/>
      <c r="Y6" s="162" t="s">
        <v>167</v>
      </c>
      <c r="Z6" s="149"/>
      <c r="AA6" s="162" t="s">
        <v>167</v>
      </c>
      <c r="AB6" s="149"/>
      <c r="AC6" s="162" t="s">
        <v>167</v>
      </c>
      <c r="AD6" s="149"/>
      <c r="AE6" s="162" t="s">
        <v>167</v>
      </c>
      <c r="AF6" s="149"/>
      <c r="AG6" s="162" t="s">
        <v>167</v>
      </c>
      <c r="AH6" s="149"/>
      <c r="AI6" s="162" t="s">
        <v>167</v>
      </c>
      <c r="AJ6" s="149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ht="14.1" customHeight="1">
      <c r="A7" s="1"/>
      <c r="B7" s="16">
        <v>7</v>
      </c>
      <c r="C7" s="16">
        <v>1</v>
      </c>
      <c r="D7" s="164" t="s">
        <v>15</v>
      </c>
      <c r="E7" s="165"/>
      <c r="F7" s="17"/>
      <c r="G7" s="18"/>
      <c r="H7" s="24">
        <v>20</v>
      </c>
      <c r="I7" s="25" t="s">
        <v>16</v>
      </c>
      <c r="J7" s="23"/>
      <c r="K7" s="17"/>
      <c r="L7" s="23"/>
      <c r="M7" s="162" t="s">
        <v>17</v>
      </c>
      <c r="N7" s="149"/>
      <c r="O7" s="148" t="s">
        <v>17</v>
      </c>
      <c r="P7" s="149"/>
      <c r="Q7" s="162" t="s">
        <v>17</v>
      </c>
      <c r="R7" s="149"/>
      <c r="S7" s="148" t="s">
        <v>17</v>
      </c>
      <c r="T7" s="149"/>
      <c r="U7" s="162" t="s">
        <v>17</v>
      </c>
      <c r="V7" s="149"/>
      <c r="W7" s="148" t="s">
        <v>17</v>
      </c>
      <c r="X7" s="149"/>
      <c r="Y7" s="162" t="s">
        <v>17</v>
      </c>
      <c r="Z7" s="149"/>
      <c r="AA7" s="148" t="s">
        <v>17</v>
      </c>
      <c r="AB7" s="149"/>
      <c r="AC7" s="162" t="s">
        <v>17</v>
      </c>
      <c r="AD7" s="149"/>
      <c r="AE7" s="148" t="s">
        <v>17</v>
      </c>
      <c r="AF7" s="149"/>
      <c r="AG7" s="162" t="s">
        <v>17</v>
      </c>
      <c r="AH7" s="149"/>
      <c r="AI7" s="148" t="s">
        <v>17</v>
      </c>
      <c r="AJ7" s="149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ht="14.1" customHeight="1">
      <c r="A8" s="1"/>
      <c r="B8" s="16">
        <v>28</v>
      </c>
      <c r="C8" s="16">
        <v>1</v>
      </c>
      <c r="D8" s="164" t="s">
        <v>18</v>
      </c>
      <c r="E8" s="165"/>
      <c r="F8" s="17"/>
      <c r="G8" s="18"/>
      <c r="H8" s="24">
        <v>10</v>
      </c>
      <c r="I8" s="26" t="s">
        <v>19</v>
      </c>
      <c r="J8" s="23"/>
      <c r="K8" s="17"/>
      <c r="L8" s="23"/>
      <c r="M8" s="162" t="s">
        <v>108</v>
      </c>
      <c r="N8" s="149"/>
      <c r="O8" s="148" t="s">
        <v>108</v>
      </c>
      <c r="P8" s="149"/>
      <c r="Q8" s="148" t="s">
        <v>108</v>
      </c>
      <c r="R8" s="149"/>
      <c r="S8" s="148" t="s">
        <v>108</v>
      </c>
      <c r="T8" s="149"/>
      <c r="U8" s="148" t="s">
        <v>108</v>
      </c>
      <c r="V8" s="149"/>
      <c r="W8" s="148" t="s">
        <v>108</v>
      </c>
      <c r="X8" s="149"/>
      <c r="Y8" s="162" t="s">
        <v>108</v>
      </c>
      <c r="Z8" s="149"/>
      <c r="AA8" s="148" t="s">
        <v>108</v>
      </c>
      <c r="AB8" s="149"/>
      <c r="AC8" s="148" t="s">
        <v>108</v>
      </c>
      <c r="AD8" s="149"/>
      <c r="AE8" s="148" t="s">
        <v>108</v>
      </c>
      <c r="AF8" s="149"/>
      <c r="AG8" s="148" t="s">
        <v>108</v>
      </c>
      <c r="AH8" s="149"/>
      <c r="AI8" s="148" t="s">
        <v>108</v>
      </c>
      <c r="AJ8" s="149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ht="14.1" customHeight="1">
      <c r="A9" s="1"/>
      <c r="B9" s="16">
        <v>105</v>
      </c>
      <c r="C9" s="16">
        <v>1</v>
      </c>
      <c r="D9" s="164" t="s">
        <v>21</v>
      </c>
      <c r="E9" s="165"/>
      <c r="F9" s="17"/>
      <c r="G9" s="18"/>
      <c r="H9" s="27"/>
      <c r="I9" s="20"/>
      <c r="J9" s="17"/>
      <c r="K9" s="17"/>
      <c r="L9" s="23"/>
      <c r="M9" s="162" t="s">
        <v>168</v>
      </c>
      <c r="N9" s="149"/>
      <c r="O9" s="162" t="s">
        <v>111</v>
      </c>
      <c r="P9" s="149"/>
      <c r="Q9" s="162" t="s">
        <v>111</v>
      </c>
      <c r="R9" s="149"/>
      <c r="S9" s="162" t="s">
        <v>111</v>
      </c>
      <c r="T9" s="149"/>
      <c r="U9" s="162" t="s">
        <v>110</v>
      </c>
      <c r="V9" s="149"/>
      <c r="W9" s="162" t="s">
        <v>168</v>
      </c>
      <c r="X9" s="149"/>
      <c r="Y9" s="162" t="s">
        <v>109</v>
      </c>
      <c r="Z9" s="149"/>
      <c r="AA9" s="162" t="s">
        <v>110</v>
      </c>
      <c r="AB9" s="149"/>
      <c r="AC9" s="162" t="s">
        <v>110</v>
      </c>
      <c r="AD9" s="149"/>
      <c r="AE9" s="162" t="s">
        <v>111</v>
      </c>
      <c r="AF9" s="149"/>
      <c r="AG9" s="162" t="s">
        <v>110</v>
      </c>
      <c r="AH9" s="149"/>
      <c r="AI9" s="162" t="s">
        <v>110</v>
      </c>
      <c r="AJ9" s="149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ht="14.1" customHeight="1">
      <c r="A10" s="1"/>
      <c r="B10" s="16">
        <v>11</v>
      </c>
      <c r="C10" s="16"/>
      <c r="D10" s="166" t="s">
        <v>22</v>
      </c>
      <c r="E10" s="167"/>
      <c r="F10" s="28"/>
      <c r="G10" s="29"/>
      <c r="H10" s="168">
        <f>MAX(M10:AJ10)</f>
        <v>24.8</v>
      </c>
      <c r="I10" s="169"/>
      <c r="J10" s="30">
        <f>MIN(M10:AJ10)</f>
        <v>4.8</v>
      </c>
      <c r="K10" s="30">
        <f>IFERROR(AVERAGE(M10:AJ10),0)</f>
        <v>16.241666666666667</v>
      </c>
      <c r="L10" s="111"/>
      <c r="M10" s="159">
        <v>16.100000000000001</v>
      </c>
      <c r="N10" s="160"/>
      <c r="O10" s="159">
        <v>16.8</v>
      </c>
      <c r="P10" s="160"/>
      <c r="Q10" s="159">
        <v>20.9</v>
      </c>
      <c r="R10" s="160"/>
      <c r="S10" s="159">
        <v>24.5</v>
      </c>
      <c r="T10" s="160"/>
      <c r="U10" s="159">
        <v>24</v>
      </c>
      <c r="V10" s="160"/>
      <c r="W10" s="159">
        <v>24.8</v>
      </c>
      <c r="X10" s="160"/>
      <c r="Y10" s="159">
        <v>18.899999999999999</v>
      </c>
      <c r="Z10" s="160"/>
      <c r="AA10" s="159">
        <v>16.399999999999999</v>
      </c>
      <c r="AB10" s="160"/>
      <c r="AC10" s="159">
        <v>13.2</v>
      </c>
      <c r="AD10" s="160"/>
      <c r="AE10" s="159">
        <v>7.1</v>
      </c>
      <c r="AF10" s="160"/>
      <c r="AG10" s="159">
        <v>4.8</v>
      </c>
      <c r="AH10" s="160"/>
      <c r="AI10" s="159">
        <v>7.4</v>
      </c>
      <c r="AJ10" s="160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ht="14.1" customHeight="1">
      <c r="A11" s="1"/>
      <c r="B11" s="16">
        <v>200001</v>
      </c>
      <c r="C11" s="16"/>
      <c r="D11" s="157" t="s">
        <v>23</v>
      </c>
      <c r="E11" s="158"/>
      <c r="F11" s="31" t="s">
        <v>24</v>
      </c>
      <c r="G11" s="32" t="s">
        <v>25</v>
      </c>
      <c r="H11" s="33">
        <f>MAX(M11,O11,Q11,S11,U11,W11,Y11,AA11,AC11,AE11,AG11,AI11,AK11,AM11,AO11,AQ11,AS11,AU11,AW11,AY11,BA11,BC11,BE11,BG11)</f>
        <v>0</v>
      </c>
      <c r="I11" s="34"/>
      <c r="J11" s="35">
        <f>MIN(M11,O11,Q11,S11,U11,W11,Y11,AA11,AC11,AE11,AG11,AI11,AK11,AM11,AO11,AQ11,AS11,AU11,AW11,AY11,BA11,BC11,BE11,BG11)</f>
        <v>0</v>
      </c>
      <c r="K11" s="140">
        <f>IFERROR(AVERAGE(M11,O11,Q11,S11,U11,W11,Y11,AA11,AC11,AE11,AG11,AI11,AK11,AM11,AO11,AQ11,AS11,AU11,AW11,AY11,BA11,BC11,BE11,BG11),0)</f>
        <v>0</v>
      </c>
      <c r="L11" s="35">
        <f>COUNT(M11,O11,Q11,S11,U11,W11,Y11,AA11,AC11,AE11,AG11,AI11,AK11,AM11,AO11,AQ11,AS11,AU11,AW11,AY11,BA11,BC11,BE11,BG11)</f>
        <v>12</v>
      </c>
      <c r="M11" s="33">
        <v>0</v>
      </c>
      <c r="N11" s="34"/>
      <c r="O11" s="33">
        <v>0</v>
      </c>
      <c r="P11" s="34"/>
      <c r="Q11" s="33">
        <v>0</v>
      </c>
      <c r="R11" s="34"/>
      <c r="S11" s="33">
        <v>0</v>
      </c>
      <c r="T11" s="34"/>
      <c r="U11" s="33">
        <v>0</v>
      </c>
      <c r="V11" s="34"/>
      <c r="W11" s="33">
        <v>0</v>
      </c>
      <c r="X11" s="34"/>
      <c r="Y11" s="33">
        <v>0</v>
      </c>
      <c r="Z11" s="34"/>
      <c r="AA11" s="33">
        <v>0</v>
      </c>
      <c r="AB11" s="34"/>
      <c r="AC11" s="33">
        <v>0</v>
      </c>
      <c r="AD11" s="34"/>
      <c r="AE11" s="33">
        <v>0</v>
      </c>
      <c r="AF11" s="34"/>
      <c r="AG11" s="33">
        <v>0</v>
      </c>
      <c r="AH11" s="34"/>
      <c r="AI11" s="33">
        <v>0</v>
      </c>
      <c r="AJ11" s="34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ht="14.1" customHeight="1">
      <c r="A12" s="36"/>
      <c r="B12" s="16">
        <v>200002</v>
      </c>
      <c r="C12" s="16"/>
      <c r="D12" s="148" t="s">
        <v>26</v>
      </c>
      <c r="E12" s="149"/>
      <c r="F12" s="154" t="s">
        <v>27</v>
      </c>
      <c r="G12" s="155"/>
      <c r="H12" s="37">
        <f t="shared" ref="H12:H61" si="0">MAX(M12,O12,Q12,S12,U12,W12,Y12,AA12,AC12,AE12,AG12,AI12,AK12,AM12,AO12,AQ12,AS12,AU12,AW12,AY12,BA12,BC12,BE12,BG12)</f>
        <v>0</v>
      </c>
      <c r="I12" s="34"/>
      <c r="J12" s="38">
        <f t="shared" ref="J12:J61" si="1">MIN(M12,O12,Q12,S12,U12,W12,Y12,AA12,AC12,AE12,AG12,AI12)</f>
        <v>0</v>
      </c>
      <c r="K12" s="37" t="s">
        <v>28</v>
      </c>
      <c r="L12" s="39">
        <f t="shared" ref="L12:L61" si="2">COUNT(M12,O12,Q12,S12,U12,W12,Y12,AA12,AC12,AE12,AG12,AI12,AK12,AM12,AO12,AQ12,AS12,AU12,AW12,AY12,BA12,BC12,BE12,BG12)</f>
        <v>12</v>
      </c>
      <c r="M12" s="37">
        <v>0</v>
      </c>
      <c r="N12" s="34"/>
      <c r="O12" s="37">
        <v>0</v>
      </c>
      <c r="P12" s="34"/>
      <c r="Q12" s="37">
        <v>0</v>
      </c>
      <c r="R12" s="34"/>
      <c r="S12" s="37">
        <v>0</v>
      </c>
      <c r="T12" s="34"/>
      <c r="U12" s="37">
        <v>0</v>
      </c>
      <c r="V12" s="34"/>
      <c r="W12" s="37">
        <v>0</v>
      </c>
      <c r="X12" s="34"/>
      <c r="Y12" s="37">
        <v>0</v>
      </c>
      <c r="Z12" s="34"/>
      <c r="AA12" s="37">
        <v>0</v>
      </c>
      <c r="AB12" s="34"/>
      <c r="AC12" s="37">
        <v>0</v>
      </c>
      <c r="AD12" s="34"/>
      <c r="AE12" s="37">
        <v>0</v>
      </c>
      <c r="AF12" s="34"/>
      <c r="AG12" s="37">
        <v>0</v>
      </c>
      <c r="AH12" s="34"/>
      <c r="AI12" s="37">
        <v>0</v>
      </c>
      <c r="AJ12" s="34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ht="14.1" customHeight="1">
      <c r="A13" s="36"/>
      <c r="B13" s="16">
        <v>200003</v>
      </c>
      <c r="C13" s="16"/>
      <c r="D13" s="148" t="s">
        <v>29</v>
      </c>
      <c r="E13" s="149"/>
      <c r="F13" s="40">
        <v>3.0000000000000001E-3</v>
      </c>
      <c r="G13" s="18" t="s">
        <v>30</v>
      </c>
      <c r="H13" s="41">
        <f t="shared" si="0"/>
        <v>0</v>
      </c>
      <c r="I13" s="34" t="str">
        <f>IF($F13*($H$7/100)&lt;H13,$I$7,IF($F13*($H$8/100)&lt;H13,$I$8,""))</f>
        <v/>
      </c>
      <c r="J13" s="42">
        <f t="shared" si="1"/>
        <v>0</v>
      </c>
      <c r="K13" s="43">
        <f t="shared" ref="K13:K61" si="3">IFERROR(AVERAGE(M13,O13,Q13,S13,U13,W13,Y13,AA13,AC13,AE13,AG13,AI13,AK13,AM13,AO13,AQ13,AS13,AU13,AW13,AY13,BA13,BC13,BE13,BG13),0)</f>
        <v>0</v>
      </c>
      <c r="L13" s="39">
        <f t="shared" si="2"/>
        <v>1</v>
      </c>
      <c r="M13" s="41" t="s">
        <v>49</v>
      </c>
      <c r="N13" s="34" t="str">
        <f>IF(M13="","",IF($F13*($H$7/100)&lt;M13,$I$7,IF($F13*($H$8/100)&lt;M13,$I$8,"")))</f>
        <v/>
      </c>
      <c r="O13" s="41" t="s">
        <v>49</v>
      </c>
      <c r="P13" s="34" t="str">
        <f>IF(O13="","",IF($F13*($H$7/100)&lt;O13,$I$7,IF($F13*($H$8/100)&lt;O13,$I$8,"")))</f>
        <v/>
      </c>
      <c r="Q13" s="41" t="s">
        <v>49</v>
      </c>
      <c r="R13" s="34" t="str">
        <f>IF(Q13="","",IF($F13*($H$7/100)&lt;Q13,$I$7,IF($F13*($H$8/100)&lt;Q13,$I$8,"")))</f>
        <v/>
      </c>
      <c r="S13" s="41" t="s">
        <v>49</v>
      </c>
      <c r="T13" s="34" t="str">
        <f>IF(S13="","",IF($F13*($H$7/100)&lt;S13,$I$7,IF($F13*($H$8/100)&lt;S13,$I$8,"")))</f>
        <v/>
      </c>
      <c r="U13" s="41">
        <v>0</v>
      </c>
      <c r="V13" s="34" t="str">
        <f>IF(U13="","",IF($F13*($H$7/100)&lt;U13,$I$7,IF($F13*($H$8/100)&lt;U13,$I$8,"")))</f>
        <v/>
      </c>
      <c r="W13" s="41" t="s">
        <v>49</v>
      </c>
      <c r="X13" s="34" t="str">
        <f>IF(W13="","",IF($F13*($H$7/100)&lt;W13,$I$7,IF($F13*($H$8/100)&lt;W13,$I$8,"")))</f>
        <v/>
      </c>
      <c r="Y13" s="41" t="s">
        <v>49</v>
      </c>
      <c r="Z13" s="34" t="str">
        <f t="shared" ref="Z13:Z19" si="4">IF(Y13="","",IF($F13*($H$7/100)&lt;Y13,$I$7,IF($F13*($H$8/100)&lt;Y13,$I$8,"")))</f>
        <v/>
      </c>
      <c r="AA13" s="41" t="s">
        <v>49</v>
      </c>
      <c r="AB13" s="34" t="str">
        <f t="shared" ref="AB13:AB19" si="5">IF(AA13="","",IF($F13*($H$7/100)&lt;AA13,$I$7,IF($F13*($H$8/100)&lt;AA13,$I$8,"")))</f>
        <v/>
      </c>
      <c r="AC13" s="41" t="s">
        <v>49</v>
      </c>
      <c r="AD13" s="34" t="str">
        <f t="shared" ref="AD13:AD19" si="6">IF(AC13="","",IF($F13*($H$7/100)&lt;AC13,$I$7,IF($F13*($H$8/100)&lt;AC13,$I$8,"")))</f>
        <v/>
      </c>
      <c r="AE13" s="41" t="s">
        <v>49</v>
      </c>
      <c r="AF13" s="34" t="str">
        <f t="shared" ref="AF13:AF19" si="7">IF(AE13="","",IF($F13*($H$7/100)&lt;AE13,$I$7,IF($F13*($H$8/100)&lt;AE13,$I$8,"")))</f>
        <v/>
      </c>
      <c r="AG13" s="41" t="s">
        <v>49</v>
      </c>
      <c r="AH13" s="34" t="str">
        <f t="shared" ref="AH13:AH19" si="8">IF(AG13="","",IF($F13*($H$7/100)&lt;AG13,$I$7,IF($F13*($H$8/100)&lt;AG13,$I$8,"")))</f>
        <v/>
      </c>
      <c r="AI13" s="41" t="s">
        <v>49</v>
      </c>
      <c r="AJ13" s="34" t="str">
        <f t="shared" ref="AJ13:AJ19" si="9">IF(AI13="","",IF($F13*($H$7/100)&lt;AI13,$I$7,IF($F13*($H$8/100)&lt;AI13,$I$8,"")))</f>
        <v/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ht="14.1" customHeight="1">
      <c r="A14" s="36"/>
      <c r="B14" s="16">
        <v>200004</v>
      </c>
      <c r="C14" s="16"/>
      <c r="D14" s="148" t="s">
        <v>31</v>
      </c>
      <c r="E14" s="149"/>
      <c r="F14" s="44">
        <v>5.0000000000000001E-4</v>
      </c>
      <c r="G14" s="18" t="s">
        <v>30</v>
      </c>
      <c r="H14" s="45">
        <f t="shared" si="0"/>
        <v>0</v>
      </c>
      <c r="I14" s="34" t="str">
        <f t="shared" ref="I14:I30" si="10">IF($F14*($H$7/100)&lt;H14,$I$7,IF($F14*($H$8/100)&lt;H14,$I$8,""))</f>
        <v/>
      </c>
      <c r="J14" s="46">
        <f t="shared" si="1"/>
        <v>0</v>
      </c>
      <c r="K14" s="47">
        <f t="shared" si="3"/>
        <v>0</v>
      </c>
      <c r="L14" s="39">
        <f t="shared" si="2"/>
        <v>1</v>
      </c>
      <c r="M14" s="45" t="s">
        <v>49</v>
      </c>
      <c r="N14" s="34" t="str">
        <f>IF(M14="","",IF($F14*($H$7/100)&lt;M14,$I$7,IF($F14*($H$8/100)&lt;M14,$I$8,"")))</f>
        <v/>
      </c>
      <c r="O14" s="45" t="s">
        <v>49</v>
      </c>
      <c r="P14" s="34" t="str">
        <f>IF(O14="","",IF($F14*($H$7/100)&lt;O14,$I$7,IF($F14*($H$8/100)&lt;O14,$I$8,"")))</f>
        <v/>
      </c>
      <c r="Q14" s="45" t="s">
        <v>49</v>
      </c>
      <c r="R14" s="34" t="str">
        <f>IF(Q14="","",IF($F14*($H$7/100)&lt;Q14,$I$7,IF($F14*($H$8/100)&lt;Q14,$I$8,"")))</f>
        <v/>
      </c>
      <c r="S14" s="45" t="s">
        <v>49</v>
      </c>
      <c r="T14" s="34" t="str">
        <f>IF(S14="","",IF($F14*($H$7/100)&lt;S14,$I$7,IF($F14*($H$8/100)&lt;S14,$I$8,"")))</f>
        <v/>
      </c>
      <c r="U14" s="45">
        <v>0</v>
      </c>
      <c r="V14" s="34" t="str">
        <f>IF(U14="","",IF($F14*($H$7/100)&lt;U14,$I$7,IF($F14*($H$8/100)&lt;U14,$I$8,"")))</f>
        <v/>
      </c>
      <c r="W14" s="45" t="s">
        <v>49</v>
      </c>
      <c r="X14" s="34" t="str">
        <f>IF(W14="","",IF($F14*($H$7/100)&lt;W14,$I$7,IF($F14*($H$8/100)&lt;W14,$I$8,"")))</f>
        <v/>
      </c>
      <c r="Y14" s="45" t="s">
        <v>49</v>
      </c>
      <c r="Z14" s="34" t="str">
        <f t="shared" si="4"/>
        <v/>
      </c>
      <c r="AA14" s="45" t="s">
        <v>49</v>
      </c>
      <c r="AB14" s="34" t="str">
        <f t="shared" si="5"/>
        <v/>
      </c>
      <c r="AC14" s="45" t="s">
        <v>49</v>
      </c>
      <c r="AD14" s="34" t="str">
        <f t="shared" si="6"/>
        <v/>
      </c>
      <c r="AE14" s="45" t="s">
        <v>49</v>
      </c>
      <c r="AF14" s="34" t="str">
        <f t="shared" si="7"/>
        <v/>
      </c>
      <c r="AG14" s="45" t="s">
        <v>49</v>
      </c>
      <c r="AH14" s="34" t="str">
        <f t="shared" si="8"/>
        <v/>
      </c>
      <c r="AI14" s="45" t="s">
        <v>49</v>
      </c>
      <c r="AJ14" s="34" t="str">
        <f t="shared" si="9"/>
        <v/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ht="14.1" customHeight="1">
      <c r="A15" s="36"/>
      <c r="B15" s="16">
        <v>200005</v>
      </c>
      <c r="C15" s="16"/>
      <c r="D15" s="148" t="s">
        <v>32</v>
      </c>
      <c r="E15" s="149"/>
      <c r="F15" s="48">
        <v>0.01</v>
      </c>
      <c r="G15" s="18" t="s">
        <v>30</v>
      </c>
      <c r="H15" s="49">
        <f t="shared" si="0"/>
        <v>0</v>
      </c>
      <c r="I15" s="34" t="str">
        <f t="shared" si="10"/>
        <v/>
      </c>
      <c r="J15" s="50">
        <f t="shared" si="1"/>
        <v>0</v>
      </c>
      <c r="K15" s="51">
        <f t="shared" si="3"/>
        <v>0</v>
      </c>
      <c r="L15" s="39">
        <f t="shared" si="2"/>
        <v>1</v>
      </c>
      <c r="M15" s="49" t="s">
        <v>49</v>
      </c>
      <c r="N15" s="34" t="str">
        <f t="shared" ref="N15:X30" si="11">IF(M15="","",IF($F15*($H$7/100)&lt;M15,$I$7,IF($F15*($H$8/100)&lt;M15,$I$8,"")))</f>
        <v/>
      </c>
      <c r="O15" s="49" t="s">
        <v>49</v>
      </c>
      <c r="P15" s="34" t="str">
        <f t="shared" si="11"/>
        <v/>
      </c>
      <c r="Q15" s="49" t="s">
        <v>49</v>
      </c>
      <c r="R15" s="34" t="str">
        <f t="shared" si="11"/>
        <v/>
      </c>
      <c r="S15" s="49" t="s">
        <v>49</v>
      </c>
      <c r="T15" s="34" t="str">
        <f t="shared" si="11"/>
        <v/>
      </c>
      <c r="U15" s="49">
        <v>0</v>
      </c>
      <c r="V15" s="34" t="str">
        <f t="shared" si="11"/>
        <v/>
      </c>
      <c r="W15" s="49" t="s">
        <v>49</v>
      </c>
      <c r="X15" s="34" t="str">
        <f t="shared" si="11"/>
        <v/>
      </c>
      <c r="Y15" s="49" t="s">
        <v>49</v>
      </c>
      <c r="Z15" s="34" t="str">
        <f t="shared" si="4"/>
        <v/>
      </c>
      <c r="AA15" s="49" t="s">
        <v>49</v>
      </c>
      <c r="AB15" s="34" t="str">
        <f t="shared" si="5"/>
        <v/>
      </c>
      <c r="AC15" s="49" t="s">
        <v>49</v>
      </c>
      <c r="AD15" s="34" t="str">
        <f t="shared" si="6"/>
        <v/>
      </c>
      <c r="AE15" s="49" t="s">
        <v>49</v>
      </c>
      <c r="AF15" s="34" t="str">
        <f t="shared" si="7"/>
        <v/>
      </c>
      <c r="AG15" s="49" t="s">
        <v>49</v>
      </c>
      <c r="AH15" s="34" t="str">
        <f t="shared" si="8"/>
        <v/>
      </c>
      <c r="AI15" s="49" t="s">
        <v>49</v>
      </c>
      <c r="AJ15" s="34" t="str">
        <f t="shared" si="9"/>
        <v/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ht="14.1" customHeight="1">
      <c r="A16" s="36"/>
      <c r="B16" s="16">
        <v>200006</v>
      </c>
      <c r="C16" s="16"/>
      <c r="D16" s="148" t="s">
        <v>33</v>
      </c>
      <c r="E16" s="149"/>
      <c r="F16" s="48">
        <v>0.01</v>
      </c>
      <c r="G16" s="18" t="s">
        <v>30</v>
      </c>
      <c r="H16" s="49">
        <f t="shared" si="0"/>
        <v>0</v>
      </c>
      <c r="I16" s="34" t="str">
        <f t="shared" si="10"/>
        <v/>
      </c>
      <c r="J16" s="50">
        <f t="shared" si="1"/>
        <v>0</v>
      </c>
      <c r="K16" s="51">
        <f t="shared" si="3"/>
        <v>0</v>
      </c>
      <c r="L16" s="39">
        <f t="shared" si="2"/>
        <v>1</v>
      </c>
      <c r="M16" s="49" t="s">
        <v>49</v>
      </c>
      <c r="N16" s="34" t="str">
        <f t="shared" si="11"/>
        <v/>
      </c>
      <c r="O16" s="49" t="s">
        <v>49</v>
      </c>
      <c r="P16" s="34" t="str">
        <f t="shared" si="11"/>
        <v/>
      </c>
      <c r="Q16" s="49" t="s">
        <v>49</v>
      </c>
      <c r="R16" s="34" t="str">
        <f t="shared" si="11"/>
        <v/>
      </c>
      <c r="S16" s="49" t="s">
        <v>49</v>
      </c>
      <c r="T16" s="34" t="str">
        <f t="shared" si="11"/>
        <v/>
      </c>
      <c r="U16" s="49">
        <v>0</v>
      </c>
      <c r="V16" s="34" t="str">
        <f t="shared" si="11"/>
        <v/>
      </c>
      <c r="W16" s="49" t="s">
        <v>49</v>
      </c>
      <c r="X16" s="34" t="str">
        <f t="shared" si="11"/>
        <v/>
      </c>
      <c r="Y16" s="49" t="s">
        <v>49</v>
      </c>
      <c r="Z16" s="34" t="str">
        <f t="shared" si="4"/>
        <v/>
      </c>
      <c r="AA16" s="49" t="s">
        <v>49</v>
      </c>
      <c r="AB16" s="34" t="str">
        <f t="shared" si="5"/>
        <v/>
      </c>
      <c r="AC16" s="49" t="s">
        <v>49</v>
      </c>
      <c r="AD16" s="34" t="str">
        <f t="shared" si="6"/>
        <v/>
      </c>
      <c r="AE16" s="49" t="s">
        <v>49</v>
      </c>
      <c r="AF16" s="34" t="str">
        <f t="shared" si="7"/>
        <v/>
      </c>
      <c r="AG16" s="49" t="s">
        <v>49</v>
      </c>
      <c r="AH16" s="34" t="str">
        <f t="shared" si="8"/>
        <v/>
      </c>
      <c r="AI16" s="49" t="s">
        <v>49</v>
      </c>
      <c r="AJ16" s="34" t="str">
        <f t="shared" si="9"/>
        <v/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ht="14.1" customHeight="1">
      <c r="A17" s="36"/>
      <c r="B17" s="16">
        <v>200007</v>
      </c>
      <c r="C17" s="16"/>
      <c r="D17" s="148" t="s">
        <v>34</v>
      </c>
      <c r="E17" s="149"/>
      <c r="F17" s="48">
        <v>0.01</v>
      </c>
      <c r="G17" s="18" t="s">
        <v>30</v>
      </c>
      <c r="H17" s="49">
        <f t="shared" si="0"/>
        <v>0</v>
      </c>
      <c r="I17" s="34" t="str">
        <f t="shared" si="10"/>
        <v/>
      </c>
      <c r="J17" s="50">
        <f t="shared" si="1"/>
        <v>0</v>
      </c>
      <c r="K17" s="51">
        <f t="shared" si="3"/>
        <v>0</v>
      </c>
      <c r="L17" s="39">
        <f t="shared" si="2"/>
        <v>1</v>
      </c>
      <c r="M17" s="49" t="s">
        <v>49</v>
      </c>
      <c r="N17" s="34" t="str">
        <f t="shared" si="11"/>
        <v/>
      </c>
      <c r="O17" s="49" t="s">
        <v>49</v>
      </c>
      <c r="P17" s="34" t="str">
        <f t="shared" si="11"/>
        <v/>
      </c>
      <c r="Q17" s="49" t="s">
        <v>49</v>
      </c>
      <c r="R17" s="34" t="str">
        <f t="shared" si="11"/>
        <v/>
      </c>
      <c r="S17" s="49" t="s">
        <v>49</v>
      </c>
      <c r="T17" s="34" t="str">
        <f t="shared" si="11"/>
        <v/>
      </c>
      <c r="U17" s="49">
        <v>0</v>
      </c>
      <c r="V17" s="34" t="str">
        <f t="shared" si="11"/>
        <v/>
      </c>
      <c r="W17" s="49" t="s">
        <v>49</v>
      </c>
      <c r="X17" s="34" t="str">
        <f t="shared" si="11"/>
        <v/>
      </c>
      <c r="Y17" s="49" t="s">
        <v>49</v>
      </c>
      <c r="Z17" s="34" t="str">
        <f t="shared" si="4"/>
        <v/>
      </c>
      <c r="AA17" s="49" t="s">
        <v>49</v>
      </c>
      <c r="AB17" s="34" t="str">
        <f t="shared" si="5"/>
        <v/>
      </c>
      <c r="AC17" s="49" t="s">
        <v>49</v>
      </c>
      <c r="AD17" s="34" t="str">
        <f t="shared" si="6"/>
        <v/>
      </c>
      <c r="AE17" s="49" t="s">
        <v>49</v>
      </c>
      <c r="AF17" s="34" t="str">
        <f t="shared" si="7"/>
        <v/>
      </c>
      <c r="AG17" s="49" t="s">
        <v>49</v>
      </c>
      <c r="AH17" s="34" t="str">
        <f t="shared" si="8"/>
        <v/>
      </c>
      <c r="AI17" s="49" t="s">
        <v>49</v>
      </c>
      <c r="AJ17" s="34" t="str">
        <f t="shared" si="9"/>
        <v/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ht="14.1" customHeight="1">
      <c r="A18" s="36"/>
      <c r="B18" s="16">
        <v>200008</v>
      </c>
      <c r="C18" s="16"/>
      <c r="D18" s="148" t="s">
        <v>35</v>
      </c>
      <c r="E18" s="149"/>
      <c r="F18" s="48">
        <v>0.02</v>
      </c>
      <c r="G18" s="18" t="s">
        <v>30</v>
      </c>
      <c r="H18" s="52">
        <f t="shared" si="0"/>
        <v>0</v>
      </c>
      <c r="I18" s="34" t="str">
        <f t="shared" si="10"/>
        <v/>
      </c>
      <c r="J18" s="53">
        <f t="shared" si="1"/>
        <v>0</v>
      </c>
      <c r="K18" s="54">
        <f t="shared" si="3"/>
        <v>0</v>
      </c>
      <c r="L18" s="39">
        <f t="shared" si="2"/>
        <v>4</v>
      </c>
      <c r="M18" s="52" t="s">
        <v>49</v>
      </c>
      <c r="N18" s="34" t="str">
        <f t="shared" si="11"/>
        <v/>
      </c>
      <c r="O18" s="52">
        <v>0</v>
      </c>
      <c r="P18" s="34" t="str">
        <f t="shared" si="11"/>
        <v/>
      </c>
      <c r="Q18" s="52" t="s">
        <v>49</v>
      </c>
      <c r="R18" s="34" t="str">
        <f t="shared" si="11"/>
        <v/>
      </c>
      <c r="S18" s="52" t="s">
        <v>49</v>
      </c>
      <c r="T18" s="34" t="str">
        <f t="shared" si="11"/>
        <v/>
      </c>
      <c r="U18" s="52">
        <v>0</v>
      </c>
      <c r="V18" s="34" t="str">
        <f t="shared" si="11"/>
        <v/>
      </c>
      <c r="W18" s="52" t="s">
        <v>49</v>
      </c>
      <c r="X18" s="34" t="str">
        <f t="shared" si="11"/>
        <v/>
      </c>
      <c r="Y18" s="52" t="s">
        <v>49</v>
      </c>
      <c r="Z18" s="34" t="str">
        <f t="shared" si="4"/>
        <v/>
      </c>
      <c r="AA18" s="52">
        <v>0</v>
      </c>
      <c r="AB18" s="34" t="str">
        <f t="shared" si="5"/>
        <v/>
      </c>
      <c r="AC18" s="52" t="s">
        <v>49</v>
      </c>
      <c r="AD18" s="34" t="str">
        <f t="shared" si="6"/>
        <v/>
      </c>
      <c r="AE18" s="52" t="s">
        <v>49</v>
      </c>
      <c r="AF18" s="34" t="str">
        <f t="shared" si="7"/>
        <v/>
      </c>
      <c r="AG18" s="52">
        <v>0</v>
      </c>
      <c r="AH18" s="34" t="str">
        <f t="shared" si="8"/>
        <v/>
      </c>
      <c r="AI18" s="52" t="s">
        <v>49</v>
      </c>
      <c r="AJ18" s="34" t="str">
        <f t="shared" si="9"/>
        <v/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ht="14.1" customHeight="1">
      <c r="A19" s="36"/>
      <c r="B19" s="16">
        <v>200060</v>
      </c>
      <c r="C19" s="16"/>
      <c r="D19" s="148" t="s">
        <v>36</v>
      </c>
      <c r="E19" s="149"/>
      <c r="F19" s="48">
        <v>0.04</v>
      </c>
      <c r="G19" s="18" t="s">
        <v>30</v>
      </c>
      <c r="H19" s="55">
        <f t="shared" si="0"/>
        <v>0</v>
      </c>
      <c r="I19" s="34" t="str">
        <f t="shared" si="10"/>
        <v/>
      </c>
      <c r="J19" s="56">
        <f t="shared" si="1"/>
        <v>0</v>
      </c>
      <c r="K19" s="57">
        <f t="shared" si="3"/>
        <v>0</v>
      </c>
      <c r="L19" s="39">
        <f t="shared" si="2"/>
        <v>4</v>
      </c>
      <c r="M19" s="55" t="s">
        <v>49</v>
      </c>
      <c r="N19" s="34" t="str">
        <f t="shared" si="11"/>
        <v/>
      </c>
      <c r="O19" s="55">
        <v>0</v>
      </c>
      <c r="P19" s="34" t="str">
        <f t="shared" si="11"/>
        <v/>
      </c>
      <c r="Q19" s="55" t="s">
        <v>49</v>
      </c>
      <c r="R19" s="34" t="str">
        <f t="shared" si="11"/>
        <v/>
      </c>
      <c r="S19" s="55" t="s">
        <v>49</v>
      </c>
      <c r="T19" s="34" t="str">
        <f t="shared" si="11"/>
        <v/>
      </c>
      <c r="U19" s="55">
        <v>0</v>
      </c>
      <c r="V19" s="34" t="str">
        <f t="shared" si="11"/>
        <v/>
      </c>
      <c r="W19" s="55" t="s">
        <v>49</v>
      </c>
      <c r="X19" s="34" t="str">
        <f t="shared" si="11"/>
        <v/>
      </c>
      <c r="Y19" s="55" t="s">
        <v>49</v>
      </c>
      <c r="Z19" s="34" t="str">
        <f t="shared" si="4"/>
        <v/>
      </c>
      <c r="AA19" s="55">
        <v>0</v>
      </c>
      <c r="AB19" s="34" t="str">
        <f t="shared" si="5"/>
        <v/>
      </c>
      <c r="AC19" s="55" t="s">
        <v>49</v>
      </c>
      <c r="AD19" s="34" t="str">
        <f t="shared" si="6"/>
        <v/>
      </c>
      <c r="AE19" s="55" t="s">
        <v>49</v>
      </c>
      <c r="AF19" s="34" t="str">
        <f t="shared" si="7"/>
        <v/>
      </c>
      <c r="AG19" s="55">
        <v>0</v>
      </c>
      <c r="AH19" s="34" t="str">
        <f t="shared" si="8"/>
        <v/>
      </c>
      <c r="AI19" s="55" t="s">
        <v>49</v>
      </c>
      <c r="AJ19" s="34" t="str">
        <f t="shared" si="9"/>
        <v/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4.1" customHeight="1">
      <c r="A20" s="36"/>
      <c r="B20" s="16">
        <v>200009</v>
      </c>
      <c r="C20" s="16"/>
      <c r="D20" s="152" t="s">
        <v>37</v>
      </c>
      <c r="E20" s="153"/>
      <c r="F20" s="48">
        <v>0.01</v>
      </c>
      <c r="G20" s="18" t="s">
        <v>30</v>
      </c>
      <c r="H20" s="49">
        <f t="shared" si="0"/>
        <v>0</v>
      </c>
      <c r="I20" s="34"/>
      <c r="J20" s="50">
        <f t="shared" si="1"/>
        <v>0</v>
      </c>
      <c r="K20" s="51">
        <f t="shared" si="3"/>
        <v>0</v>
      </c>
      <c r="L20" s="39">
        <f t="shared" si="2"/>
        <v>4</v>
      </c>
      <c r="M20" s="49" t="s">
        <v>49</v>
      </c>
      <c r="N20" s="34"/>
      <c r="O20" s="49">
        <v>0</v>
      </c>
      <c r="P20" s="34"/>
      <c r="Q20" s="49" t="s">
        <v>49</v>
      </c>
      <c r="R20" s="34"/>
      <c r="S20" s="49" t="s">
        <v>49</v>
      </c>
      <c r="T20" s="34"/>
      <c r="U20" s="49">
        <v>0</v>
      </c>
      <c r="V20" s="34"/>
      <c r="W20" s="49" t="s">
        <v>49</v>
      </c>
      <c r="X20" s="34"/>
      <c r="Y20" s="49" t="s">
        <v>49</v>
      </c>
      <c r="Z20" s="34"/>
      <c r="AA20" s="49">
        <v>0</v>
      </c>
      <c r="AB20" s="34"/>
      <c r="AC20" s="49" t="s">
        <v>49</v>
      </c>
      <c r="AD20" s="34"/>
      <c r="AE20" s="49" t="s">
        <v>49</v>
      </c>
      <c r="AF20" s="34"/>
      <c r="AG20" s="49">
        <v>0</v>
      </c>
      <c r="AH20" s="34"/>
      <c r="AI20" s="49" t="s">
        <v>49</v>
      </c>
      <c r="AJ20" s="34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14.1" customHeight="1">
      <c r="A21" s="36"/>
      <c r="B21" s="16">
        <v>200010</v>
      </c>
      <c r="C21" s="16"/>
      <c r="D21" s="148" t="s">
        <v>38</v>
      </c>
      <c r="E21" s="149"/>
      <c r="F21" s="58">
        <v>10</v>
      </c>
      <c r="G21" s="18" t="s">
        <v>30</v>
      </c>
      <c r="H21" s="59">
        <f t="shared" si="0"/>
        <v>0.44</v>
      </c>
      <c r="I21" s="34" t="str">
        <f t="shared" si="10"/>
        <v/>
      </c>
      <c r="J21" s="60">
        <f t="shared" si="1"/>
        <v>0.22</v>
      </c>
      <c r="K21" s="61">
        <f t="shared" si="3"/>
        <v>0.35249999999999998</v>
      </c>
      <c r="L21" s="39">
        <f t="shared" si="2"/>
        <v>4</v>
      </c>
      <c r="M21" s="59" t="s">
        <v>49</v>
      </c>
      <c r="N21" s="34" t="str">
        <f t="shared" si="11"/>
        <v/>
      </c>
      <c r="O21" s="59">
        <v>0.22</v>
      </c>
      <c r="P21" s="34" t="str">
        <f t="shared" si="11"/>
        <v/>
      </c>
      <c r="Q21" s="59" t="s">
        <v>49</v>
      </c>
      <c r="R21" s="34" t="str">
        <f t="shared" si="11"/>
        <v/>
      </c>
      <c r="S21" s="59" t="s">
        <v>49</v>
      </c>
      <c r="T21" s="34" t="str">
        <f t="shared" si="11"/>
        <v/>
      </c>
      <c r="U21" s="59">
        <v>0.4</v>
      </c>
      <c r="V21" s="34" t="str">
        <f t="shared" si="11"/>
        <v/>
      </c>
      <c r="W21" s="59" t="s">
        <v>49</v>
      </c>
      <c r="X21" s="34" t="str">
        <f t="shared" si="11"/>
        <v/>
      </c>
      <c r="Y21" s="59" t="s">
        <v>49</v>
      </c>
      <c r="Z21" s="34" t="str">
        <f t="shared" ref="Z21:Z30" si="12">IF(Y21="","",IF($F21*($H$7/100)&lt;Y21,$I$7,IF($F21*($H$8/100)&lt;Y21,$I$8,"")))</f>
        <v/>
      </c>
      <c r="AA21" s="59">
        <v>0.35</v>
      </c>
      <c r="AB21" s="34" t="str">
        <f t="shared" ref="AB21:AB30" si="13">IF(AA21="","",IF($F21*($H$7/100)&lt;AA21,$I$7,IF($F21*($H$8/100)&lt;AA21,$I$8,"")))</f>
        <v/>
      </c>
      <c r="AC21" s="59" t="s">
        <v>49</v>
      </c>
      <c r="AD21" s="34" t="str">
        <f t="shared" ref="AD21:AD30" si="14">IF(AC21="","",IF($F21*($H$7/100)&lt;AC21,$I$7,IF($F21*($H$8/100)&lt;AC21,$I$8,"")))</f>
        <v/>
      </c>
      <c r="AE21" s="59" t="s">
        <v>49</v>
      </c>
      <c r="AF21" s="34" t="str">
        <f t="shared" ref="AF21:AF30" si="15">IF(AE21="","",IF($F21*($H$7/100)&lt;AE21,$I$7,IF($F21*($H$8/100)&lt;AE21,$I$8,"")))</f>
        <v/>
      </c>
      <c r="AG21" s="59">
        <v>0.44</v>
      </c>
      <c r="AH21" s="34" t="str">
        <f t="shared" ref="AH21:AH30" si="16">IF(AG21="","",IF($F21*($H$7/100)&lt;AG21,$I$7,IF($F21*($H$8/100)&lt;AG21,$I$8,"")))</f>
        <v/>
      </c>
      <c r="AI21" s="59" t="s">
        <v>49</v>
      </c>
      <c r="AJ21" s="34" t="str">
        <f t="shared" ref="AJ21:AJ30" si="17">IF(AI21="","",IF($F21*($H$7/100)&lt;AI21,$I$7,IF($F21*($H$8/100)&lt;AI21,$I$8,"")))</f>
        <v/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ht="14.1" customHeight="1">
      <c r="A22" s="36"/>
      <c r="B22" s="16">
        <v>200011</v>
      </c>
      <c r="C22" s="16"/>
      <c r="D22" s="148" t="s">
        <v>39</v>
      </c>
      <c r="E22" s="149"/>
      <c r="F22" s="62">
        <v>0.8</v>
      </c>
      <c r="G22" s="18" t="s">
        <v>30</v>
      </c>
      <c r="H22" s="63">
        <f t="shared" si="0"/>
        <v>0</v>
      </c>
      <c r="I22" s="34" t="str">
        <f t="shared" si="10"/>
        <v/>
      </c>
      <c r="J22" s="64">
        <f t="shared" si="1"/>
        <v>0</v>
      </c>
      <c r="K22" s="63">
        <f t="shared" si="3"/>
        <v>0</v>
      </c>
      <c r="L22" s="39">
        <f t="shared" si="2"/>
        <v>1</v>
      </c>
      <c r="M22" s="63" t="s">
        <v>49</v>
      </c>
      <c r="N22" s="34" t="str">
        <f t="shared" si="11"/>
        <v/>
      </c>
      <c r="O22" s="63" t="s">
        <v>49</v>
      </c>
      <c r="P22" s="34" t="str">
        <f t="shared" si="11"/>
        <v/>
      </c>
      <c r="Q22" s="63" t="s">
        <v>49</v>
      </c>
      <c r="R22" s="34" t="str">
        <f t="shared" si="11"/>
        <v/>
      </c>
      <c r="S22" s="63" t="s">
        <v>49</v>
      </c>
      <c r="T22" s="34" t="str">
        <f t="shared" si="11"/>
        <v/>
      </c>
      <c r="U22" s="63">
        <v>0</v>
      </c>
      <c r="V22" s="34" t="str">
        <f t="shared" si="11"/>
        <v/>
      </c>
      <c r="W22" s="63" t="s">
        <v>49</v>
      </c>
      <c r="X22" s="34" t="str">
        <f t="shared" si="11"/>
        <v/>
      </c>
      <c r="Y22" s="63" t="s">
        <v>49</v>
      </c>
      <c r="Z22" s="34" t="str">
        <f t="shared" si="12"/>
        <v/>
      </c>
      <c r="AA22" s="63" t="s">
        <v>49</v>
      </c>
      <c r="AB22" s="34" t="str">
        <f t="shared" si="13"/>
        <v/>
      </c>
      <c r="AC22" s="63" t="s">
        <v>49</v>
      </c>
      <c r="AD22" s="34" t="str">
        <f t="shared" si="14"/>
        <v/>
      </c>
      <c r="AE22" s="63" t="s">
        <v>49</v>
      </c>
      <c r="AF22" s="34" t="str">
        <f t="shared" si="15"/>
        <v/>
      </c>
      <c r="AG22" s="63" t="s">
        <v>49</v>
      </c>
      <c r="AH22" s="34" t="str">
        <f t="shared" si="16"/>
        <v/>
      </c>
      <c r="AI22" s="63" t="s">
        <v>49</v>
      </c>
      <c r="AJ22" s="34" t="str">
        <f t="shared" si="17"/>
        <v/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ht="14.1" customHeight="1">
      <c r="A23" s="36"/>
      <c r="B23" s="16">
        <v>200012</v>
      </c>
      <c r="C23" s="16"/>
      <c r="D23" s="148" t="s">
        <v>40</v>
      </c>
      <c r="E23" s="149"/>
      <c r="F23" s="62">
        <v>1</v>
      </c>
      <c r="G23" s="18" t="s">
        <v>30</v>
      </c>
      <c r="H23" s="59">
        <f t="shared" si="0"/>
        <v>0</v>
      </c>
      <c r="I23" s="34" t="str">
        <f t="shared" si="10"/>
        <v/>
      </c>
      <c r="J23" s="60">
        <f t="shared" si="1"/>
        <v>0</v>
      </c>
      <c r="K23" s="61">
        <f t="shared" si="3"/>
        <v>0</v>
      </c>
      <c r="L23" s="39">
        <f t="shared" si="2"/>
        <v>1</v>
      </c>
      <c r="M23" s="59" t="s">
        <v>49</v>
      </c>
      <c r="N23" s="34" t="str">
        <f t="shared" si="11"/>
        <v/>
      </c>
      <c r="O23" s="59" t="s">
        <v>49</v>
      </c>
      <c r="P23" s="34" t="str">
        <f t="shared" si="11"/>
        <v/>
      </c>
      <c r="Q23" s="59" t="s">
        <v>49</v>
      </c>
      <c r="R23" s="34" t="str">
        <f t="shared" si="11"/>
        <v/>
      </c>
      <c r="S23" s="59" t="s">
        <v>49</v>
      </c>
      <c r="T23" s="34" t="str">
        <f t="shared" si="11"/>
        <v/>
      </c>
      <c r="U23" s="59">
        <v>0</v>
      </c>
      <c r="V23" s="34" t="str">
        <f t="shared" si="11"/>
        <v/>
      </c>
      <c r="W23" s="59" t="s">
        <v>49</v>
      </c>
      <c r="X23" s="34" t="str">
        <f t="shared" si="11"/>
        <v/>
      </c>
      <c r="Y23" s="59" t="s">
        <v>49</v>
      </c>
      <c r="Z23" s="34" t="str">
        <f t="shared" si="12"/>
        <v/>
      </c>
      <c r="AA23" s="59" t="s">
        <v>49</v>
      </c>
      <c r="AB23" s="34" t="str">
        <f t="shared" si="13"/>
        <v/>
      </c>
      <c r="AC23" s="59" t="s">
        <v>49</v>
      </c>
      <c r="AD23" s="34" t="str">
        <f t="shared" si="14"/>
        <v/>
      </c>
      <c r="AE23" s="59" t="s">
        <v>49</v>
      </c>
      <c r="AF23" s="34" t="str">
        <f t="shared" si="15"/>
        <v/>
      </c>
      <c r="AG23" s="59" t="s">
        <v>49</v>
      </c>
      <c r="AH23" s="34" t="str">
        <f t="shared" si="16"/>
        <v/>
      </c>
      <c r="AI23" s="59" t="s">
        <v>49</v>
      </c>
      <c r="AJ23" s="34" t="str">
        <f t="shared" si="17"/>
        <v/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ht="14.1" customHeight="1">
      <c r="A24" s="36"/>
      <c r="B24" s="16">
        <v>200013</v>
      </c>
      <c r="C24" s="16"/>
      <c r="D24" s="148" t="s">
        <v>41</v>
      </c>
      <c r="E24" s="149"/>
      <c r="F24" s="40">
        <v>2E-3</v>
      </c>
      <c r="G24" s="18" t="s">
        <v>30</v>
      </c>
      <c r="H24" s="65">
        <f t="shared" si="0"/>
        <v>0</v>
      </c>
      <c r="I24" s="34" t="str">
        <f t="shared" si="10"/>
        <v/>
      </c>
      <c r="J24" s="66">
        <f t="shared" si="1"/>
        <v>0</v>
      </c>
      <c r="K24" s="67">
        <f t="shared" si="3"/>
        <v>0</v>
      </c>
      <c r="L24" s="39">
        <f t="shared" si="2"/>
        <v>1</v>
      </c>
      <c r="M24" s="65" t="s">
        <v>49</v>
      </c>
      <c r="N24" s="34" t="str">
        <f t="shared" si="11"/>
        <v/>
      </c>
      <c r="O24" s="65" t="s">
        <v>49</v>
      </c>
      <c r="P24" s="34" t="str">
        <f t="shared" si="11"/>
        <v/>
      </c>
      <c r="Q24" s="65" t="s">
        <v>49</v>
      </c>
      <c r="R24" s="34" t="str">
        <f t="shared" si="11"/>
        <v/>
      </c>
      <c r="S24" s="65" t="s">
        <v>49</v>
      </c>
      <c r="T24" s="34" t="str">
        <f t="shared" si="11"/>
        <v/>
      </c>
      <c r="U24" s="65">
        <v>0</v>
      </c>
      <c r="V24" s="34" t="str">
        <f t="shared" si="11"/>
        <v/>
      </c>
      <c r="W24" s="65" t="s">
        <v>49</v>
      </c>
      <c r="X24" s="34" t="str">
        <f t="shared" si="11"/>
        <v/>
      </c>
      <c r="Y24" s="65" t="s">
        <v>49</v>
      </c>
      <c r="Z24" s="34" t="str">
        <f t="shared" si="12"/>
        <v/>
      </c>
      <c r="AA24" s="65" t="s">
        <v>49</v>
      </c>
      <c r="AB24" s="34" t="str">
        <f t="shared" si="13"/>
        <v/>
      </c>
      <c r="AC24" s="65" t="s">
        <v>49</v>
      </c>
      <c r="AD24" s="34" t="str">
        <f t="shared" si="14"/>
        <v/>
      </c>
      <c r="AE24" s="65" t="s">
        <v>49</v>
      </c>
      <c r="AF24" s="34" t="str">
        <f t="shared" si="15"/>
        <v/>
      </c>
      <c r="AG24" s="65" t="s">
        <v>49</v>
      </c>
      <c r="AH24" s="34" t="str">
        <f t="shared" si="16"/>
        <v/>
      </c>
      <c r="AI24" s="65" t="s">
        <v>49</v>
      </c>
      <c r="AJ24" s="34" t="str">
        <f t="shared" si="17"/>
        <v/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ht="14.1" customHeight="1">
      <c r="A25" s="36"/>
      <c r="B25" s="16">
        <v>200014</v>
      </c>
      <c r="C25" s="16"/>
      <c r="D25" s="148" t="s">
        <v>42</v>
      </c>
      <c r="E25" s="149"/>
      <c r="F25" s="48">
        <v>0.05</v>
      </c>
      <c r="G25" s="18" t="s">
        <v>30</v>
      </c>
      <c r="H25" s="68">
        <f t="shared" si="0"/>
        <v>0</v>
      </c>
      <c r="I25" s="34" t="str">
        <f t="shared" si="10"/>
        <v/>
      </c>
      <c r="J25" s="69">
        <f t="shared" si="1"/>
        <v>0</v>
      </c>
      <c r="K25" s="70">
        <f t="shared" si="3"/>
        <v>0</v>
      </c>
      <c r="L25" s="39">
        <f t="shared" si="2"/>
        <v>1</v>
      </c>
      <c r="M25" s="68" t="s">
        <v>49</v>
      </c>
      <c r="N25" s="34" t="str">
        <f t="shared" si="11"/>
        <v/>
      </c>
      <c r="O25" s="68" t="s">
        <v>49</v>
      </c>
      <c r="P25" s="34" t="str">
        <f t="shared" si="11"/>
        <v/>
      </c>
      <c r="Q25" s="68" t="s">
        <v>49</v>
      </c>
      <c r="R25" s="34" t="str">
        <f t="shared" si="11"/>
        <v/>
      </c>
      <c r="S25" s="68" t="s">
        <v>49</v>
      </c>
      <c r="T25" s="34" t="str">
        <f t="shared" si="11"/>
        <v/>
      </c>
      <c r="U25" s="68">
        <v>0</v>
      </c>
      <c r="V25" s="34" t="str">
        <f t="shared" si="11"/>
        <v/>
      </c>
      <c r="W25" s="68" t="s">
        <v>49</v>
      </c>
      <c r="X25" s="34" t="str">
        <f t="shared" si="11"/>
        <v/>
      </c>
      <c r="Y25" s="68" t="s">
        <v>49</v>
      </c>
      <c r="Z25" s="34" t="str">
        <f t="shared" si="12"/>
        <v/>
      </c>
      <c r="AA25" s="68" t="s">
        <v>49</v>
      </c>
      <c r="AB25" s="34" t="str">
        <f t="shared" si="13"/>
        <v/>
      </c>
      <c r="AC25" s="68" t="s">
        <v>49</v>
      </c>
      <c r="AD25" s="34" t="str">
        <f t="shared" si="14"/>
        <v/>
      </c>
      <c r="AE25" s="68" t="s">
        <v>49</v>
      </c>
      <c r="AF25" s="34" t="str">
        <f t="shared" si="15"/>
        <v/>
      </c>
      <c r="AG25" s="68" t="s">
        <v>49</v>
      </c>
      <c r="AH25" s="34" t="str">
        <f t="shared" si="16"/>
        <v/>
      </c>
      <c r="AI25" s="68" t="s">
        <v>49</v>
      </c>
      <c r="AJ25" s="34" t="str">
        <f t="shared" si="17"/>
        <v/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ht="14.1" customHeight="1">
      <c r="A26" s="36"/>
      <c r="B26" s="16">
        <v>200302</v>
      </c>
      <c r="C26" s="16"/>
      <c r="D26" s="148" t="s">
        <v>43</v>
      </c>
      <c r="E26" s="149"/>
      <c r="F26" s="48">
        <v>0.04</v>
      </c>
      <c r="G26" s="18" t="s">
        <v>30</v>
      </c>
      <c r="H26" s="55">
        <f t="shared" si="0"/>
        <v>0</v>
      </c>
      <c r="I26" s="34" t="str">
        <f t="shared" si="10"/>
        <v/>
      </c>
      <c r="J26" s="56">
        <f t="shared" si="1"/>
        <v>0</v>
      </c>
      <c r="K26" s="57">
        <f t="shared" si="3"/>
        <v>0</v>
      </c>
      <c r="L26" s="39">
        <f t="shared" si="2"/>
        <v>1</v>
      </c>
      <c r="M26" s="55" t="s">
        <v>49</v>
      </c>
      <c r="N26" s="34" t="str">
        <f t="shared" si="11"/>
        <v/>
      </c>
      <c r="O26" s="55" t="s">
        <v>49</v>
      </c>
      <c r="P26" s="34" t="str">
        <f t="shared" si="11"/>
        <v/>
      </c>
      <c r="Q26" s="55" t="s">
        <v>49</v>
      </c>
      <c r="R26" s="34" t="str">
        <f t="shared" si="11"/>
        <v/>
      </c>
      <c r="S26" s="55" t="s">
        <v>49</v>
      </c>
      <c r="T26" s="34" t="str">
        <f t="shared" si="11"/>
        <v/>
      </c>
      <c r="U26" s="55">
        <v>0</v>
      </c>
      <c r="V26" s="34" t="str">
        <f t="shared" si="11"/>
        <v/>
      </c>
      <c r="W26" s="55" t="s">
        <v>49</v>
      </c>
      <c r="X26" s="34" t="str">
        <f t="shared" si="11"/>
        <v/>
      </c>
      <c r="Y26" s="55" t="s">
        <v>49</v>
      </c>
      <c r="Z26" s="34" t="str">
        <f t="shared" si="12"/>
        <v/>
      </c>
      <c r="AA26" s="55" t="s">
        <v>49</v>
      </c>
      <c r="AB26" s="34" t="str">
        <f t="shared" si="13"/>
        <v/>
      </c>
      <c r="AC26" s="55" t="s">
        <v>49</v>
      </c>
      <c r="AD26" s="34" t="str">
        <f t="shared" si="14"/>
        <v/>
      </c>
      <c r="AE26" s="55" t="s">
        <v>49</v>
      </c>
      <c r="AF26" s="34" t="str">
        <f t="shared" si="15"/>
        <v/>
      </c>
      <c r="AG26" s="55" t="s">
        <v>49</v>
      </c>
      <c r="AH26" s="34" t="str">
        <f t="shared" si="16"/>
        <v/>
      </c>
      <c r="AI26" s="55" t="s">
        <v>49</v>
      </c>
      <c r="AJ26" s="34" t="str">
        <f t="shared" si="17"/>
        <v/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ht="14.1" customHeight="1">
      <c r="A27" s="36"/>
      <c r="B27" s="16">
        <v>200017</v>
      </c>
      <c r="C27" s="16"/>
      <c r="D27" s="148" t="s">
        <v>44</v>
      </c>
      <c r="E27" s="149"/>
      <c r="F27" s="48">
        <v>0.02</v>
      </c>
      <c r="G27" s="18" t="s">
        <v>30</v>
      </c>
      <c r="H27" s="52">
        <f t="shared" si="0"/>
        <v>0</v>
      </c>
      <c r="I27" s="34" t="str">
        <f t="shared" si="10"/>
        <v/>
      </c>
      <c r="J27" s="53">
        <f t="shared" si="1"/>
        <v>0</v>
      </c>
      <c r="K27" s="54">
        <f t="shared" si="3"/>
        <v>0</v>
      </c>
      <c r="L27" s="39">
        <f t="shared" si="2"/>
        <v>1</v>
      </c>
      <c r="M27" s="52" t="s">
        <v>49</v>
      </c>
      <c r="N27" s="34" t="str">
        <f t="shared" si="11"/>
        <v/>
      </c>
      <c r="O27" s="52" t="s">
        <v>49</v>
      </c>
      <c r="P27" s="34" t="str">
        <f t="shared" si="11"/>
        <v/>
      </c>
      <c r="Q27" s="52" t="s">
        <v>49</v>
      </c>
      <c r="R27" s="34" t="str">
        <f t="shared" si="11"/>
        <v/>
      </c>
      <c r="S27" s="52" t="s">
        <v>49</v>
      </c>
      <c r="T27" s="34" t="str">
        <f t="shared" si="11"/>
        <v/>
      </c>
      <c r="U27" s="52">
        <v>0</v>
      </c>
      <c r="V27" s="34" t="str">
        <f t="shared" si="11"/>
        <v/>
      </c>
      <c r="W27" s="52" t="s">
        <v>49</v>
      </c>
      <c r="X27" s="34" t="str">
        <f t="shared" si="11"/>
        <v/>
      </c>
      <c r="Y27" s="52" t="s">
        <v>49</v>
      </c>
      <c r="Z27" s="34" t="str">
        <f t="shared" si="12"/>
        <v/>
      </c>
      <c r="AA27" s="52" t="s">
        <v>49</v>
      </c>
      <c r="AB27" s="34" t="str">
        <f t="shared" si="13"/>
        <v/>
      </c>
      <c r="AC27" s="52" t="s">
        <v>49</v>
      </c>
      <c r="AD27" s="34" t="str">
        <f t="shared" si="14"/>
        <v/>
      </c>
      <c r="AE27" s="52" t="s">
        <v>49</v>
      </c>
      <c r="AF27" s="34" t="str">
        <f t="shared" si="15"/>
        <v/>
      </c>
      <c r="AG27" s="52" t="s">
        <v>49</v>
      </c>
      <c r="AH27" s="34" t="str">
        <f t="shared" si="16"/>
        <v/>
      </c>
      <c r="AI27" s="52" t="s">
        <v>49</v>
      </c>
      <c r="AJ27" s="34" t="str">
        <f t="shared" si="17"/>
        <v/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ht="14.1" customHeight="1">
      <c r="A28" s="36"/>
      <c r="B28" s="16">
        <v>200018</v>
      </c>
      <c r="C28" s="16"/>
      <c r="D28" s="148" t="s">
        <v>45</v>
      </c>
      <c r="E28" s="149"/>
      <c r="F28" s="48">
        <v>0.01</v>
      </c>
      <c r="G28" s="18" t="s">
        <v>30</v>
      </c>
      <c r="H28" s="71">
        <f t="shared" si="0"/>
        <v>0</v>
      </c>
      <c r="I28" s="34" t="str">
        <f t="shared" si="10"/>
        <v/>
      </c>
      <c r="J28" s="72">
        <f t="shared" si="1"/>
        <v>0</v>
      </c>
      <c r="K28" s="73">
        <f t="shared" si="3"/>
        <v>0</v>
      </c>
      <c r="L28" s="39">
        <f t="shared" si="2"/>
        <v>1</v>
      </c>
      <c r="M28" s="71" t="s">
        <v>49</v>
      </c>
      <c r="N28" s="34" t="str">
        <f t="shared" si="11"/>
        <v/>
      </c>
      <c r="O28" s="71" t="s">
        <v>49</v>
      </c>
      <c r="P28" s="34" t="str">
        <f t="shared" si="11"/>
        <v/>
      </c>
      <c r="Q28" s="71" t="s">
        <v>49</v>
      </c>
      <c r="R28" s="34" t="str">
        <f t="shared" si="11"/>
        <v/>
      </c>
      <c r="S28" s="71" t="s">
        <v>49</v>
      </c>
      <c r="T28" s="34" t="str">
        <f t="shared" si="11"/>
        <v/>
      </c>
      <c r="U28" s="71">
        <v>0</v>
      </c>
      <c r="V28" s="34" t="str">
        <f t="shared" si="11"/>
        <v/>
      </c>
      <c r="W28" s="71" t="s">
        <v>49</v>
      </c>
      <c r="X28" s="34" t="str">
        <f t="shared" si="11"/>
        <v/>
      </c>
      <c r="Y28" s="71" t="s">
        <v>49</v>
      </c>
      <c r="Z28" s="34" t="str">
        <f t="shared" si="12"/>
        <v/>
      </c>
      <c r="AA28" s="71" t="s">
        <v>49</v>
      </c>
      <c r="AB28" s="34" t="str">
        <f t="shared" si="13"/>
        <v/>
      </c>
      <c r="AC28" s="71" t="s">
        <v>49</v>
      </c>
      <c r="AD28" s="34" t="str">
        <f t="shared" si="14"/>
        <v/>
      </c>
      <c r="AE28" s="71" t="s">
        <v>49</v>
      </c>
      <c r="AF28" s="34" t="str">
        <f t="shared" si="15"/>
        <v/>
      </c>
      <c r="AG28" s="71" t="s">
        <v>49</v>
      </c>
      <c r="AH28" s="34" t="str">
        <f t="shared" si="16"/>
        <v/>
      </c>
      <c r="AI28" s="71" t="s">
        <v>49</v>
      </c>
      <c r="AJ28" s="34" t="str">
        <f t="shared" si="17"/>
        <v/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ht="14.1" customHeight="1">
      <c r="A29" s="36"/>
      <c r="B29" s="16">
        <v>200019</v>
      </c>
      <c r="C29" s="16"/>
      <c r="D29" s="148" t="s">
        <v>46</v>
      </c>
      <c r="E29" s="149"/>
      <c r="F29" s="48">
        <v>0.01</v>
      </c>
      <c r="G29" s="18" t="s">
        <v>30</v>
      </c>
      <c r="H29" s="49">
        <f t="shared" si="0"/>
        <v>0</v>
      </c>
      <c r="I29" s="34" t="str">
        <f t="shared" si="10"/>
        <v/>
      </c>
      <c r="J29" s="50">
        <f t="shared" si="1"/>
        <v>0</v>
      </c>
      <c r="K29" s="51">
        <f t="shared" si="3"/>
        <v>0</v>
      </c>
      <c r="L29" s="39">
        <f t="shared" si="2"/>
        <v>1</v>
      </c>
      <c r="M29" s="49" t="s">
        <v>49</v>
      </c>
      <c r="N29" s="34" t="str">
        <f t="shared" si="11"/>
        <v/>
      </c>
      <c r="O29" s="49" t="s">
        <v>49</v>
      </c>
      <c r="P29" s="34" t="str">
        <f t="shared" si="11"/>
        <v/>
      </c>
      <c r="Q29" s="49" t="s">
        <v>49</v>
      </c>
      <c r="R29" s="34" t="str">
        <f t="shared" si="11"/>
        <v/>
      </c>
      <c r="S29" s="49" t="s">
        <v>49</v>
      </c>
      <c r="T29" s="34" t="str">
        <f t="shared" si="11"/>
        <v/>
      </c>
      <c r="U29" s="49">
        <v>0</v>
      </c>
      <c r="V29" s="34" t="str">
        <f t="shared" si="11"/>
        <v/>
      </c>
      <c r="W29" s="49" t="s">
        <v>49</v>
      </c>
      <c r="X29" s="34" t="str">
        <f t="shared" si="11"/>
        <v/>
      </c>
      <c r="Y29" s="49" t="s">
        <v>49</v>
      </c>
      <c r="Z29" s="34" t="str">
        <f t="shared" si="12"/>
        <v/>
      </c>
      <c r="AA29" s="49" t="s">
        <v>49</v>
      </c>
      <c r="AB29" s="34" t="str">
        <f t="shared" si="13"/>
        <v/>
      </c>
      <c r="AC29" s="49" t="s">
        <v>49</v>
      </c>
      <c r="AD29" s="34" t="str">
        <f t="shared" si="14"/>
        <v/>
      </c>
      <c r="AE29" s="49" t="s">
        <v>49</v>
      </c>
      <c r="AF29" s="34" t="str">
        <f t="shared" si="15"/>
        <v/>
      </c>
      <c r="AG29" s="49" t="s">
        <v>49</v>
      </c>
      <c r="AH29" s="34" t="str">
        <f t="shared" si="16"/>
        <v/>
      </c>
      <c r="AI29" s="49" t="s">
        <v>49</v>
      </c>
      <c r="AJ29" s="34" t="str">
        <f t="shared" si="17"/>
        <v/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ht="14.1" customHeight="1">
      <c r="A30" s="36"/>
      <c r="B30" s="16">
        <v>200020</v>
      </c>
      <c r="C30" s="16"/>
      <c r="D30" s="148" t="s">
        <v>47</v>
      </c>
      <c r="E30" s="149"/>
      <c r="F30" s="48">
        <v>0.01</v>
      </c>
      <c r="G30" s="18" t="s">
        <v>30</v>
      </c>
      <c r="H30" s="49">
        <f t="shared" si="0"/>
        <v>0</v>
      </c>
      <c r="I30" s="34" t="str">
        <f t="shared" si="10"/>
        <v/>
      </c>
      <c r="J30" s="50">
        <f t="shared" si="1"/>
        <v>0</v>
      </c>
      <c r="K30" s="51">
        <f t="shared" si="3"/>
        <v>0</v>
      </c>
      <c r="L30" s="39">
        <f t="shared" si="2"/>
        <v>1</v>
      </c>
      <c r="M30" s="49" t="s">
        <v>49</v>
      </c>
      <c r="N30" s="34" t="str">
        <f t="shared" si="11"/>
        <v/>
      </c>
      <c r="O30" s="49" t="s">
        <v>49</v>
      </c>
      <c r="P30" s="34" t="str">
        <f t="shared" si="11"/>
        <v/>
      </c>
      <c r="Q30" s="49" t="s">
        <v>49</v>
      </c>
      <c r="R30" s="34" t="str">
        <f t="shared" si="11"/>
        <v/>
      </c>
      <c r="S30" s="49" t="s">
        <v>49</v>
      </c>
      <c r="T30" s="34" t="str">
        <f t="shared" si="11"/>
        <v/>
      </c>
      <c r="U30" s="49">
        <v>0</v>
      </c>
      <c r="V30" s="34" t="str">
        <f t="shared" si="11"/>
        <v/>
      </c>
      <c r="W30" s="49" t="s">
        <v>49</v>
      </c>
      <c r="X30" s="34" t="str">
        <f t="shared" si="11"/>
        <v/>
      </c>
      <c r="Y30" s="49" t="s">
        <v>49</v>
      </c>
      <c r="Z30" s="34" t="str">
        <f t="shared" si="12"/>
        <v/>
      </c>
      <c r="AA30" s="49" t="s">
        <v>49</v>
      </c>
      <c r="AB30" s="34" t="str">
        <f t="shared" si="13"/>
        <v/>
      </c>
      <c r="AC30" s="49" t="s">
        <v>49</v>
      </c>
      <c r="AD30" s="34" t="str">
        <f t="shared" si="14"/>
        <v/>
      </c>
      <c r="AE30" s="49" t="s">
        <v>49</v>
      </c>
      <c r="AF30" s="34" t="str">
        <f t="shared" si="15"/>
        <v/>
      </c>
      <c r="AG30" s="49" t="s">
        <v>49</v>
      </c>
      <c r="AH30" s="34" t="str">
        <f t="shared" si="16"/>
        <v/>
      </c>
      <c r="AI30" s="49" t="s">
        <v>49</v>
      </c>
      <c r="AJ30" s="34" t="str">
        <f t="shared" si="17"/>
        <v/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14.1" customHeight="1">
      <c r="A31" s="36"/>
      <c r="B31" s="16">
        <v>200067</v>
      </c>
      <c r="C31" s="16"/>
      <c r="D31" s="148" t="s">
        <v>48</v>
      </c>
      <c r="E31" s="149"/>
      <c r="F31" s="62">
        <v>0.6</v>
      </c>
      <c r="G31" s="18" t="s">
        <v>30</v>
      </c>
      <c r="H31" s="74">
        <f t="shared" si="0"/>
        <v>0.23</v>
      </c>
      <c r="I31" s="34"/>
      <c r="J31" s="75">
        <f t="shared" si="1"/>
        <v>0</v>
      </c>
      <c r="K31" s="76">
        <f t="shared" si="3"/>
        <v>7.5000000000000011E-2</v>
      </c>
      <c r="L31" s="39">
        <f t="shared" si="2"/>
        <v>4</v>
      </c>
      <c r="M31" s="74" t="s">
        <v>49</v>
      </c>
      <c r="N31" s="34"/>
      <c r="O31" s="74">
        <v>0</v>
      </c>
      <c r="P31" s="34"/>
      <c r="Q31" s="74" t="s">
        <v>49</v>
      </c>
      <c r="R31" s="34"/>
      <c r="S31" s="74" t="s">
        <v>49</v>
      </c>
      <c r="T31" s="34"/>
      <c r="U31" s="74">
        <v>0.23</v>
      </c>
      <c r="V31" s="34"/>
      <c r="W31" s="74" t="s">
        <v>49</v>
      </c>
      <c r="X31" s="34"/>
      <c r="Y31" s="74" t="s">
        <v>49</v>
      </c>
      <c r="Z31" s="34"/>
      <c r="AA31" s="74">
        <v>7.0000000000000007E-2</v>
      </c>
      <c r="AB31" s="34"/>
      <c r="AC31" s="74" t="s">
        <v>49</v>
      </c>
      <c r="AD31" s="34"/>
      <c r="AE31" s="74" t="s">
        <v>49</v>
      </c>
      <c r="AF31" s="34"/>
      <c r="AG31" s="74">
        <v>0</v>
      </c>
      <c r="AH31" s="34"/>
      <c r="AI31" s="74" t="s">
        <v>49</v>
      </c>
      <c r="AJ31" s="34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14.1" customHeight="1">
      <c r="A32" s="36"/>
      <c r="B32" s="16">
        <v>200021</v>
      </c>
      <c r="C32" s="16"/>
      <c r="D32" s="148" t="s">
        <v>50</v>
      </c>
      <c r="E32" s="149"/>
      <c r="F32" s="48">
        <v>0.02</v>
      </c>
      <c r="G32" s="18" t="s">
        <v>30</v>
      </c>
      <c r="H32" s="52">
        <f t="shared" si="0"/>
        <v>0</v>
      </c>
      <c r="I32" s="34"/>
      <c r="J32" s="53">
        <f t="shared" si="1"/>
        <v>0</v>
      </c>
      <c r="K32" s="54">
        <f t="shared" si="3"/>
        <v>0</v>
      </c>
      <c r="L32" s="39">
        <f t="shared" si="2"/>
        <v>4</v>
      </c>
      <c r="M32" s="52" t="s">
        <v>49</v>
      </c>
      <c r="N32" s="34"/>
      <c r="O32" s="52">
        <v>0</v>
      </c>
      <c r="P32" s="34"/>
      <c r="Q32" s="52" t="s">
        <v>49</v>
      </c>
      <c r="R32" s="34"/>
      <c r="S32" s="52" t="s">
        <v>49</v>
      </c>
      <c r="T32" s="34"/>
      <c r="U32" s="52">
        <v>0</v>
      </c>
      <c r="V32" s="34"/>
      <c r="W32" s="52" t="s">
        <v>49</v>
      </c>
      <c r="X32" s="34"/>
      <c r="Y32" s="52" t="s">
        <v>49</v>
      </c>
      <c r="Z32" s="34"/>
      <c r="AA32" s="52">
        <v>0</v>
      </c>
      <c r="AB32" s="34"/>
      <c r="AC32" s="52" t="s">
        <v>49</v>
      </c>
      <c r="AD32" s="34"/>
      <c r="AE32" s="52" t="s">
        <v>49</v>
      </c>
      <c r="AF32" s="34"/>
      <c r="AG32" s="52">
        <v>0</v>
      </c>
      <c r="AH32" s="34"/>
      <c r="AI32" s="52" t="s">
        <v>49</v>
      </c>
      <c r="AJ32" s="34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ht="14.1" customHeight="1">
      <c r="A33" s="36"/>
      <c r="B33" s="16">
        <v>200022</v>
      </c>
      <c r="C33" s="16"/>
      <c r="D33" s="148" t="s">
        <v>51</v>
      </c>
      <c r="E33" s="149"/>
      <c r="F33" s="48">
        <v>0.06</v>
      </c>
      <c r="G33" s="18" t="s">
        <v>30</v>
      </c>
      <c r="H33" s="49">
        <f t="shared" si="0"/>
        <v>2.4E-2</v>
      </c>
      <c r="I33" s="34"/>
      <c r="J33" s="50">
        <f t="shared" si="1"/>
        <v>2E-3</v>
      </c>
      <c r="K33" s="51">
        <f t="shared" si="3"/>
        <v>1.1500000000000002E-2</v>
      </c>
      <c r="L33" s="39">
        <f t="shared" si="2"/>
        <v>4</v>
      </c>
      <c r="M33" s="49" t="s">
        <v>49</v>
      </c>
      <c r="N33" s="34"/>
      <c r="O33" s="49">
        <v>0.01</v>
      </c>
      <c r="P33" s="34"/>
      <c r="Q33" s="49" t="s">
        <v>49</v>
      </c>
      <c r="R33" s="34"/>
      <c r="S33" s="49" t="s">
        <v>49</v>
      </c>
      <c r="T33" s="34"/>
      <c r="U33" s="49">
        <v>2.4E-2</v>
      </c>
      <c r="V33" s="34"/>
      <c r="W33" s="49" t="s">
        <v>49</v>
      </c>
      <c r="X33" s="34"/>
      <c r="Y33" s="49" t="s">
        <v>49</v>
      </c>
      <c r="Z33" s="34"/>
      <c r="AA33" s="49">
        <v>0.01</v>
      </c>
      <c r="AB33" s="34"/>
      <c r="AC33" s="49" t="s">
        <v>49</v>
      </c>
      <c r="AD33" s="34"/>
      <c r="AE33" s="49" t="s">
        <v>49</v>
      </c>
      <c r="AF33" s="34"/>
      <c r="AG33" s="49">
        <v>2E-3</v>
      </c>
      <c r="AH33" s="34"/>
      <c r="AI33" s="49" t="s">
        <v>49</v>
      </c>
      <c r="AJ33" s="34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ht="14.1" customHeight="1">
      <c r="A34" s="36"/>
      <c r="B34" s="16">
        <v>200023</v>
      </c>
      <c r="C34" s="16"/>
      <c r="D34" s="148" t="s">
        <v>52</v>
      </c>
      <c r="E34" s="149"/>
      <c r="F34" s="48">
        <v>0.03</v>
      </c>
      <c r="G34" s="18" t="s">
        <v>30</v>
      </c>
      <c r="H34" s="77">
        <f t="shared" si="0"/>
        <v>0</v>
      </c>
      <c r="I34" s="34"/>
      <c r="J34" s="78">
        <f t="shared" si="1"/>
        <v>0</v>
      </c>
      <c r="K34" s="79">
        <f t="shared" si="3"/>
        <v>0</v>
      </c>
      <c r="L34" s="39">
        <f t="shared" si="2"/>
        <v>4</v>
      </c>
      <c r="M34" s="77" t="s">
        <v>49</v>
      </c>
      <c r="N34" s="34"/>
      <c r="O34" s="77">
        <v>0</v>
      </c>
      <c r="P34" s="34"/>
      <c r="Q34" s="77" t="s">
        <v>49</v>
      </c>
      <c r="R34" s="34"/>
      <c r="S34" s="77" t="s">
        <v>49</v>
      </c>
      <c r="T34" s="34"/>
      <c r="U34" s="77">
        <v>0</v>
      </c>
      <c r="V34" s="34"/>
      <c r="W34" s="77" t="s">
        <v>49</v>
      </c>
      <c r="X34" s="34"/>
      <c r="Y34" s="77" t="s">
        <v>49</v>
      </c>
      <c r="Z34" s="34"/>
      <c r="AA34" s="77">
        <v>0</v>
      </c>
      <c r="AB34" s="34"/>
      <c r="AC34" s="77" t="s">
        <v>49</v>
      </c>
      <c r="AD34" s="34"/>
      <c r="AE34" s="77" t="s">
        <v>49</v>
      </c>
      <c r="AF34" s="34"/>
      <c r="AG34" s="77">
        <v>0</v>
      </c>
      <c r="AH34" s="34"/>
      <c r="AI34" s="77" t="s">
        <v>49</v>
      </c>
      <c r="AJ34" s="34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ht="14.1" customHeight="1">
      <c r="A35" s="36"/>
      <c r="B35" s="16">
        <v>200024</v>
      </c>
      <c r="C35" s="16"/>
      <c r="D35" s="148" t="s">
        <v>53</v>
      </c>
      <c r="E35" s="149"/>
      <c r="F35" s="62">
        <v>0.1</v>
      </c>
      <c r="G35" s="18" t="s">
        <v>30</v>
      </c>
      <c r="H35" s="49">
        <f t="shared" si="0"/>
        <v>2E-3</v>
      </c>
      <c r="I35" s="34"/>
      <c r="J35" s="50">
        <f t="shared" si="1"/>
        <v>0</v>
      </c>
      <c r="K35" s="51">
        <f t="shared" si="3"/>
        <v>1E-3</v>
      </c>
      <c r="L35" s="39">
        <f t="shared" si="2"/>
        <v>4</v>
      </c>
      <c r="M35" s="49" t="s">
        <v>49</v>
      </c>
      <c r="N35" s="34"/>
      <c r="O35" s="49">
        <v>0</v>
      </c>
      <c r="P35" s="34"/>
      <c r="Q35" s="49" t="s">
        <v>49</v>
      </c>
      <c r="R35" s="34"/>
      <c r="S35" s="49" t="s">
        <v>49</v>
      </c>
      <c r="T35" s="34"/>
      <c r="U35" s="49">
        <v>0</v>
      </c>
      <c r="V35" s="34"/>
      <c r="W35" s="49" t="s">
        <v>49</v>
      </c>
      <c r="X35" s="34"/>
      <c r="Y35" s="49" t="s">
        <v>49</v>
      </c>
      <c r="Z35" s="34"/>
      <c r="AA35" s="49">
        <v>2E-3</v>
      </c>
      <c r="AB35" s="34"/>
      <c r="AC35" s="49" t="s">
        <v>49</v>
      </c>
      <c r="AD35" s="34"/>
      <c r="AE35" s="49" t="s">
        <v>49</v>
      </c>
      <c r="AF35" s="34"/>
      <c r="AG35" s="49">
        <v>2E-3</v>
      </c>
      <c r="AH35" s="34"/>
      <c r="AI35" s="49" t="s">
        <v>49</v>
      </c>
      <c r="AJ35" s="34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ht="14.1" customHeight="1">
      <c r="A36" s="36"/>
      <c r="B36" s="16">
        <v>200025</v>
      </c>
      <c r="C36" s="16"/>
      <c r="D36" s="148" t="s">
        <v>54</v>
      </c>
      <c r="E36" s="149"/>
      <c r="F36" s="48">
        <v>0.01</v>
      </c>
      <c r="G36" s="18" t="s">
        <v>30</v>
      </c>
      <c r="H36" s="49">
        <f t="shared" si="0"/>
        <v>0</v>
      </c>
      <c r="I36" s="34"/>
      <c r="J36" s="50">
        <f t="shared" si="1"/>
        <v>0</v>
      </c>
      <c r="K36" s="51">
        <f t="shared" si="3"/>
        <v>0</v>
      </c>
      <c r="L36" s="39">
        <f t="shared" si="2"/>
        <v>4</v>
      </c>
      <c r="M36" s="49" t="s">
        <v>49</v>
      </c>
      <c r="N36" s="34"/>
      <c r="O36" s="49">
        <v>0</v>
      </c>
      <c r="P36" s="34"/>
      <c r="Q36" s="49" t="s">
        <v>49</v>
      </c>
      <c r="R36" s="34"/>
      <c r="S36" s="49" t="s">
        <v>49</v>
      </c>
      <c r="T36" s="34"/>
      <c r="U36" s="49">
        <v>0</v>
      </c>
      <c r="V36" s="34"/>
      <c r="W36" s="49" t="s">
        <v>49</v>
      </c>
      <c r="X36" s="34"/>
      <c r="Y36" s="49" t="s">
        <v>49</v>
      </c>
      <c r="Z36" s="34"/>
      <c r="AA36" s="49">
        <v>0</v>
      </c>
      <c r="AB36" s="34"/>
      <c r="AC36" s="49" t="s">
        <v>49</v>
      </c>
      <c r="AD36" s="34"/>
      <c r="AE36" s="49" t="s">
        <v>49</v>
      </c>
      <c r="AF36" s="34"/>
      <c r="AG36" s="49">
        <v>0</v>
      </c>
      <c r="AH36" s="34"/>
      <c r="AI36" s="49" t="s">
        <v>49</v>
      </c>
      <c r="AJ36" s="34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ht="14.1" customHeight="1">
      <c r="A37" s="36"/>
      <c r="B37" s="16">
        <v>200026</v>
      </c>
      <c r="C37" s="16"/>
      <c r="D37" s="152" t="s">
        <v>55</v>
      </c>
      <c r="E37" s="153"/>
      <c r="F37" s="62">
        <v>0.1</v>
      </c>
      <c r="G37" s="18" t="s">
        <v>30</v>
      </c>
      <c r="H37" s="49">
        <f t="shared" si="0"/>
        <v>0.03</v>
      </c>
      <c r="I37" s="34"/>
      <c r="J37" s="50">
        <f t="shared" si="1"/>
        <v>7.0000000000000001E-3</v>
      </c>
      <c r="K37" s="51">
        <f t="shared" si="3"/>
        <v>1.7250000000000001E-2</v>
      </c>
      <c r="L37" s="39">
        <f t="shared" si="2"/>
        <v>4</v>
      </c>
      <c r="M37" s="49" t="s">
        <v>49</v>
      </c>
      <c r="N37" s="34"/>
      <c r="O37" s="49">
        <v>1.4999999999999999E-2</v>
      </c>
      <c r="P37" s="34"/>
      <c r="Q37" s="49" t="s">
        <v>49</v>
      </c>
      <c r="R37" s="34"/>
      <c r="S37" s="49" t="s">
        <v>49</v>
      </c>
      <c r="T37" s="34"/>
      <c r="U37" s="49">
        <v>0.03</v>
      </c>
      <c r="V37" s="34"/>
      <c r="W37" s="49" t="s">
        <v>49</v>
      </c>
      <c r="X37" s="34"/>
      <c r="Y37" s="49" t="s">
        <v>49</v>
      </c>
      <c r="Z37" s="34"/>
      <c r="AA37" s="49">
        <v>1.7000000000000001E-2</v>
      </c>
      <c r="AB37" s="34"/>
      <c r="AC37" s="49" t="s">
        <v>49</v>
      </c>
      <c r="AD37" s="34"/>
      <c r="AE37" s="49" t="s">
        <v>49</v>
      </c>
      <c r="AF37" s="34"/>
      <c r="AG37" s="49">
        <v>7.0000000000000001E-3</v>
      </c>
      <c r="AH37" s="34"/>
      <c r="AI37" s="49" t="s">
        <v>49</v>
      </c>
      <c r="AJ37" s="34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ht="14.1" customHeight="1">
      <c r="A38" s="36"/>
      <c r="B38" s="16">
        <v>200027</v>
      </c>
      <c r="C38" s="16"/>
      <c r="D38" s="148" t="s">
        <v>56</v>
      </c>
      <c r="E38" s="149"/>
      <c r="F38" s="48">
        <v>0.03</v>
      </c>
      <c r="G38" s="18" t="s">
        <v>30</v>
      </c>
      <c r="H38" s="77">
        <f t="shared" si="0"/>
        <v>1.4999999999999999E-2</v>
      </c>
      <c r="I38" s="34"/>
      <c r="J38" s="78">
        <f t="shared" si="1"/>
        <v>0</v>
      </c>
      <c r="K38" s="79">
        <f t="shared" si="3"/>
        <v>6.4999999999999997E-3</v>
      </c>
      <c r="L38" s="39">
        <f>COUNT(M38,O38,Q38,S38,U38,W38,Y38,AA38,AC38,AE38,AG38,AI38,AK38,AM38,AO38,AQ38,AS38,AU38,AW38,AY38,BA38,BC38,BE38,BG38)</f>
        <v>4</v>
      </c>
      <c r="M38" s="77" t="s">
        <v>49</v>
      </c>
      <c r="N38" s="34"/>
      <c r="O38" s="77">
        <v>7.0000000000000001E-3</v>
      </c>
      <c r="P38" s="34"/>
      <c r="Q38" s="77" t="s">
        <v>49</v>
      </c>
      <c r="R38" s="34"/>
      <c r="S38" s="77" t="s">
        <v>49</v>
      </c>
      <c r="T38" s="34"/>
      <c r="U38" s="77">
        <v>1.4999999999999999E-2</v>
      </c>
      <c r="V38" s="34"/>
      <c r="W38" s="77" t="s">
        <v>49</v>
      </c>
      <c r="X38" s="34"/>
      <c r="Y38" s="77" t="s">
        <v>49</v>
      </c>
      <c r="Z38" s="34"/>
      <c r="AA38" s="77">
        <v>4.0000000000000001E-3</v>
      </c>
      <c r="AB38" s="34"/>
      <c r="AC38" s="77" t="s">
        <v>49</v>
      </c>
      <c r="AD38" s="34"/>
      <c r="AE38" s="77" t="s">
        <v>49</v>
      </c>
      <c r="AF38" s="34"/>
      <c r="AG38" s="77">
        <v>0</v>
      </c>
      <c r="AH38" s="34"/>
      <c r="AI38" s="77" t="s">
        <v>49</v>
      </c>
      <c r="AJ38" s="34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ht="14.1" customHeight="1">
      <c r="A39" s="36"/>
      <c r="B39" s="16">
        <v>200028</v>
      </c>
      <c r="C39" s="16"/>
      <c r="D39" s="148" t="s">
        <v>57</v>
      </c>
      <c r="E39" s="149"/>
      <c r="F39" s="48">
        <v>0.03</v>
      </c>
      <c r="G39" s="18" t="s">
        <v>30</v>
      </c>
      <c r="H39" s="49">
        <f t="shared" si="0"/>
        <v>6.0000000000000001E-3</v>
      </c>
      <c r="I39" s="34"/>
      <c r="J39" s="50">
        <f t="shared" si="1"/>
        <v>3.0000000000000001E-3</v>
      </c>
      <c r="K39" s="51">
        <f t="shared" si="3"/>
        <v>4.7499999999999999E-3</v>
      </c>
      <c r="L39" s="39">
        <f t="shared" si="2"/>
        <v>4</v>
      </c>
      <c r="M39" s="49" t="s">
        <v>49</v>
      </c>
      <c r="N39" s="34"/>
      <c r="O39" s="49">
        <v>5.0000000000000001E-3</v>
      </c>
      <c r="P39" s="34"/>
      <c r="Q39" s="49" t="s">
        <v>49</v>
      </c>
      <c r="R39" s="34"/>
      <c r="S39" s="49" t="s">
        <v>49</v>
      </c>
      <c r="T39" s="34"/>
      <c r="U39" s="49">
        <v>6.0000000000000001E-3</v>
      </c>
      <c r="V39" s="34"/>
      <c r="W39" s="49" t="s">
        <v>49</v>
      </c>
      <c r="X39" s="34"/>
      <c r="Y39" s="49" t="s">
        <v>49</v>
      </c>
      <c r="Z39" s="34"/>
      <c r="AA39" s="49">
        <v>5.0000000000000001E-3</v>
      </c>
      <c r="AB39" s="34"/>
      <c r="AC39" s="49" t="s">
        <v>49</v>
      </c>
      <c r="AD39" s="34"/>
      <c r="AE39" s="49" t="s">
        <v>49</v>
      </c>
      <c r="AF39" s="34"/>
      <c r="AG39" s="49">
        <v>3.0000000000000001E-3</v>
      </c>
      <c r="AH39" s="34"/>
      <c r="AI39" s="49" t="s">
        <v>49</v>
      </c>
      <c r="AJ39" s="34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ht="14.1" customHeight="1">
      <c r="A40" s="36"/>
      <c r="B40" s="16">
        <v>200029</v>
      </c>
      <c r="C40" s="16"/>
      <c r="D40" s="148" t="s">
        <v>58</v>
      </c>
      <c r="E40" s="149"/>
      <c r="F40" s="48">
        <v>0.09</v>
      </c>
      <c r="G40" s="18" t="s">
        <v>30</v>
      </c>
      <c r="H40" s="49">
        <f t="shared" si="0"/>
        <v>0</v>
      </c>
      <c r="I40" s="34"/>
      <c r="J40" s="50">
        <f t="shared" si="1"/>
        <v>0</v>
      </c>
      <c r="K40" s="51">
        <f t="shared" si="3"/>
        <v>0</v>
      </c>
      <c r="L40" s="39">
        <f t="shared" si="2"/>
        <v>4</v>
      </c>
      <c r="M40" s="49" t="s">
        <v>49</v>
      </c>
      <c r="N40" s="34"/>
      <c r="O40" s="49">
        <v>0</v>
      </c>
      <c r="P40" s="34"/>
      <c r="Q40" s="49" t="s">
        <v>49</v>
      </c>
      <c r="R40" s="34"/>
      <c r="S40" s="49" t="s">
        <v>49</v>
      </c>
      <c r="T40" s="34"/>
      <c r="U40" s="49">
        <v>0</v>
      </c>
      <c r="V40" s="34"/>
      <c r="W40" s="49" t="s">
        <v>49</v>
      </c>
      <c r="X40" s="34"/>
      <c r="Y40" s="49" t="s">
        <v>49</v>
      </c>
      <c r="Z40" s="34"/>
      <c r="AA40" s="49">
        <v>0</v>
      </c>
      <c r="AB40" s="34"/>
      <c r="AC40" s="49" t="s">
        <v>49</v>
      </c>
      <c r="AD40" s="34"/>
      <c r="AE40" s="49" t="s">
        <v>49</v>
      </c>
      <c r="AF40" s="34"/>
      <c r="AG40" s="49">
        <v>0</v>
      </c>
      <c r="AH40" s="34"/>
      <c r="AI40" s="49" t="s">
        <v>49</v>
      </c>
      <c r="AJ40" s="34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ht="14.1" customHeight="1">
      <c r="A41" s="36"/>
      <c r="B41" s="16">
        <v>200030</v>
      </c>
      <c r="C41" s="16"/>
      <c r="D41" s="148" t="s">
        <v>59</v>
      </c>
      <c r="E41" s="149"/>
      <c r="F41" s="48">
        <v>0.08</v>
      </c>
      <c r="G41" s="18" t="s">
        <v>30</v>
      </c>
      <c r="H41" s="80">
        <f t="shared" si="0"/>
        <v>0</v>
      </c>
      <c r="I41" s="34"/>
      <c r="J41" s="81">
        <f t="shared" si="1"/>
        <v>0</v>
      </c>
      <c r="K41" s="82">
        <f t="shared" si="3"/>
        <v>0</v>
      </c>
      <c r="L41" s="39">
        <f t="shared" si="2"/>
        <v>4</v>
      </c>
      <c r="M41" s="80" t="s">
        <v>49</v>
      </c>
      <c r="N41" s="34"/>
      <c r="O41" s="80">
        <v>0</v>
      </c>
      <c r="P41" s="34"/>
      <c r="Q41" s="80" t="s">
        <v>49</v>
      </c>
      <c r="R41" s="34"/>
      <c r="S41" s="80" t="s">
        <v>49</v>
      </c>
      <c r="T41" s="34"/>
      <c r="U41" s="80">
        <v>0</v>
      </c>
      <c r="V41" s="34"/>
      <c r="W41" s="80" t="s">
        <v>49</v>
      </c>
      <c r="X41" s="34"/>
      <c r="Y41" s="80" t="s">
        <v>49</v>
      </c>
      <c r="Z41" s="34"/>
      <c r="AA41" s="80">
        <v>0</v>
      </c>
      <c r="AB41" s="34"/>
      <c r="AC41" s="80" t="s">
        <v>49</v>
      </c>
      <c r="AD41" s="34"/>
      <c r="AE41" s="80" t="s">
        <v>49</v>
      </c>
      <c r="AF41" s="34"/>
      <c r="AG41" s="80">
        <v>0</v>
      </c>
      <c r="AH41" s="34"/>
      <c r="AI41" s="80" t="s">
        <v>49</v>
      </c>
      <c r="AJ41" s="34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ht="14.1" customHeight="1">
      <c r="A42" s="36"/>
      <c r="B42" s="16">
        <v>200031</v>
      </c>
      <c r="C42" s="16"/>
      <c r="D42" s="148" t="s">
        <v>60</v>
      </c>
      <c r="E42" s="149"/>
      <c r="F42" s="62">
        <v>1</v>
      </c>
      <c r="G42" s="18" t="s">
        <v>30</v>
      </c>
      <c r="H42" s="83">
        <f t="shared" si="0"/>
        <v>0</v>
      </c>
      <c r="I42" s="34" t="str">
        <f t="shared" ref="I42:I55" si="18">IF($F42*($H$7/100)&lt;H42,$I$7,IF($F42*($H$8/100)&lt;H42,$I$8,""))</f>
        <v/>
      </c>
      <c r="J42" s="84">
        <f t="shared" si="1"/>
        <v>0</v>
      </c>
      <c r="K42" s="85">
        <f t="shared" si="3"/>
        <v>0</v>
      </c>
      <c r="L42" s="39">
        <f t="shared" si="2"/>
        <v>1</v>
      </c>
      <c r="M42" s="83" t="s">
        <v>49</v>
      </c>
      <c r="N42" s="34" t="str">
        <f>IF(M42="","",IF($F42*($H$7/100)&lt;M42,$I$7,IF($F42*($H$8/100)&lt;M42,$I$8,"")))</f>
        <v/>
      </c>
      <c r="O42" s="83" t="s">
        <v>49</v>
      </c>
      <c r="P42" s="34" t="str">
        <f>IF(O42="","",IF($F42*($H$7/100)&lt;O42,$I$7,IF($F42*($H$8/100)&lt;O42,$I$8,"")))</f>
        <v/>
      </c>
      <c r="Q42" s="83" t="s">
        <v>49</v>
      </c>
      <c r="R42" s="34" t="str">
        <f>IF(Q42="","",IF($F42*($H$7/100)&lt;Q42,$I$7,IF($F42*($H$8/100)&lt;Q42,$I$8,"")))</f>
        <v/>
      </c>
      <c r="S42" s="83" t="s">
        <v>49</v>
      </c>
      <c r="T42" s="34" t="str">
        <f>IF(S42="","",IF($F42*($H$7/100)&lt;S42,$I$7,IF($F42*($H$8/100)&lt;S42,$I$8,"")))</f>
        <v/>
      </c>
      <c r="U42" s="83">
        <v>0</v>
      </c>
      <c r="V42" s="34" t="str">
        <f>IF(U42="","",IF($F42*($H$7/100)&lt;U42,$I$7,IF($F42*($H$8/100)&lt;U42,$I$8,"")))</f>
        <v/>
      </c>
      <c r="W42" s="83" t="s">
        <v>49</v>
      </c>
      <c r="X42" s="34" t="str">
        <f>IF(W42="","",IF($F42*($H$7/100)&lt;W42,$I$7,IF($F42*($H$8/100)&lt;W42,$I$8,"")))</f>
        <v/>
      </c>
      <c r="Y42" s="83" t="s">
        <v>49</v>
      </c>
      <c r="Z42" s="34" t="str">
        <f t="shared" ref="Z42:Z47" si="19">IF(Y42="","",IF($F42*($H$7/100)&lt;Y42,$I$7,IF($F42*($H$8/100)&lt;Y42,$I$8,"")))</f>
        <v/>
      </c>
      <c r="AA42" s="83" t="s">
        <v>49</v>
      </c>
      <c r="AB42" s="34" t="str">
        <f t="shared" ref="AB42:AB47" si="20">IF(AA42="","",IF($F42*($H$7/100)&lt;AA42,$I$7,IF($F42*($H$8/100)&lt;AA42,$I$8,"")))</f>
        <v/>
      </c>
      <c r="AC42" s="83" t="s">
        <v>49</v>
      </c>
      <c r="AD42" s="34" t="str">
        <f t="shared" ref="AD42:AD47" si="21">IF(AC42="","",IF($F42*($H$7/100)&lt;AC42,$I$7,IF($F42*($H$8/100)&lt;AC42,$I$8,"")))</f>
        <v/>
      </c>
      <c r="AE42" s="83" t="s">
        <v>49</v>
      </c>
      <c r="AF42" s="34" t="str">
        <f t="shared" ref="AF42:AF47" si="22">IF(AE42="","",IF($F42*($H$7/100)&lt;AE42,$I$7,IF($F42*($H$8/100)&lt;AE42,$I$8,"")))</f>
        <v/>
      </c>
      <c r="AG42" s="83" t="s">
        <v>49</v>
      </c>
      <c r="AH42" s="34" t="str">
        <f t="shared" ref="AH42:AH47" si="23">IF(AG42="","",IF($F42*($H$7/100)&lt;AG42,$I$7,IF($F42*($H$8/100)&lt;AG42,$I$8,"")))</f>
        <v/>
      </c>
      <c r="AI42" s="83" t="s">
        <v>49</v>
      </c>
      <c r="AJ42" s="34" t="str">
        <f t="shared" ref="AJ42:AJ47" si="24">IF(AI42="","",IF($F42*($H$7/100)&lt;AI42,$I$7,IF($F42*($H$8/100)&lt;AI42,$I$8,"")))</f>
        <v/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ht="14.1" customHeight="1">
      <c r="A43" s="36"/>
      <c r="B43" s="16">
        <v>200032</v>
      </c>
      <c r="C43" s="16"/>
      <c r="D43" s="148" t="s">
        <v>61</v>
      </c>
      <c r="E43" s="149"/>
      <c r="F43" s="62">
        <v>0.2</v>
      </c>
      <c r="G43" s="18" t="s">
        <v>30</v>
      </c>
      <c r="H43" s="59">
        <f t="shared" si="0"/>
        <v>0.05</v>
      </c>
      <c r="I43" s="34" t="str">
        <f t="shared" si="18"/>
        <v>▲</v>
      </c>
      <c r="J43" s="60">
        <f t="shared" si="1"/>
        <v>0.05</v>
      </c>
      <c r="K43" s="61">
        <f t="shared" si="3"/>
        <v>0.05</v>
      </c>
      <c r="L43" s="39">
        <f t="shared" si="2"/>
        <v>1</v>
      </c>
      <c r="M43" s="59" t="s">
        <v>49</v>
      </c>
      <c r="N43" s="34" t="str">
        <f>IF(M43="","",IF($F43*($H$7/100)&lt;M43,$I$7,IF($F43*($H$8/100)&lt;M43,$I$8,"")))</f>
        <v/>
      </c>
      <c r="O43" s="59" t="s">
        <v>49</v>
      </c>
      <c r="P43" s="34" t="str">
        <f>IF(O43="","",IF($F43*($H$7/100)&lt;O43,$I$7,IF($F43*($H$8/100)&lt;O43,$I$8,"")))</f>
        <v/>
      </c>
      <c r="Q43" s="59" t="s">
        <v>49</v>
      </c>
      <c r="R43" s="34" t="str">
        <f>IF(Q43="","",IF($F43*($H$7/100)&lt;Q43,$I$7,IF($F43*($H$8/100)&lt;Q43,$I$8,"")))</f>
        <v/>
      </c>
      <c r="S43" s="59" t="s">
        <v>49</v>
      </c>
      <c r="T43" s="34" t="str">
        <f>IF(S43="","",IF($F43*($H$7/100)&lt;S43,$I$7,IF($F43*($H$8/100)&lt;S43,$I$8,"")))</f>
        <v/>
      </c>
      <c r="U43" s="59">
        <v>0.05</v>
      </c>
      <c r="V43" s="34" t="str">
        <f>IF(U43="","",IF($F43*($H$7/100)&lt;U43,$I$7,IF($F43*($H$8/100)&lt;U43,$I$8,"")))</f>
        <v>▲</v>
      </c>
      <c r="W43" s="59" t="s">
        <v>49</v>
      </c>
      <c r="X43" s="34" t="str">
        <f>IF(W43="","",IF($F43*($H$7/100)&lt;W43,$I$7,IF($F43*($H$8/100)&lt;W43,$I$8,"")))</f>
        <v/>
      </c>
      <c r="Y43" s="59" t="s">
        <v>49</v>
      </c>
      <c r="Z43" s="34" t="str">
        <f t="shared" si="19"/>
        <v/>
      </c>
      <c r="AA43" s="59" t="s">
        <v>49</v>
      </c>
      <c r="AB43" s="34" t="str">
        <f t="shared" si="20"/>
        <v/>
      </c>
      <c r="AC43" s="59" t="s">
        <v>49</v>
      </c>
      <c r="AD43" s="34" t="str">
        <f t="shared" si="21"/>
        <v/>
      </c>
      <c r="AE43" s="59" t="s">
        <v>49</v>
      </c>
      <c r="AF43" s="34" t="str">
        <f t="shared" si="22"/>
        <v/>
      </c>
      <c r="AG43" s="59" t="s">
        <v>49</v>
      </c>
      <c r="AH43" s="34" t="str">
        <f t="shared" si="23"/>
        <v/>
      </c>
      <c r="AI43" s="59" t="s">
        <v>49</v>
      </c>
      <c r="AJ43" s="34" t="str">
        <f t="shared" si="24"/>
        <v/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ht="14.1" customHeight="1">
      <c r="A44" s="36"/>
      <c r="B44" s="16">
        <v>200033</v>
      </c>
      <c r="C44" s="16"/>
      <c r="D44" s="148" t="s">
        <v>62</v>
      </c>
      <c r="E44" s="149"/>
      <c r="F44" s="62">
        <v>0.3</v>
      </c>
      <c r="G44" s="18" t="s">
        <v>30</v>
      </c>
      <c r="H44" s="86">
        <f t="shared" si="0"/>
        <v>0</v>
      </c>
      <c r="I44" s="34" t="str">
        <f t="shared" si="18"/>
        <v/>
      </c>
      <c r="J44" s="87">
        <f t="shared" si="1"/>
        <v>0</v>
      </c>
      <c r="K44" s="88">
        <f t="shared" si="3"/>
        <v>0</v>
      </c>
      <c r="L44" s="39">
        <f t="shared" si="2"/>
        <v>1</v>
      </c>
      <c r="M44" s="86" t="s">
        <v>49</v>
      </c>
      <c r="N44" s="34" t="str">
        <f>IF(M44="","",IF($F44*($H$7/100)&lt;M44,$I$7,IF($F44*($H$8/100)&lt;M44,$I$8,"")))</f>
        <v/>
      </c>
      <c r="O44" s="86" t="s">
        <v>49</v>
      </c>
      <c r="P44" s="34" t="str">
        <f>IF(O44="","",IF($F44*($H$7/100)&lt;O44,$I$7,IF($F44*($H$8/100)&lt;O44,$I$8,"")))</f>
        <v/>
      </c>
      <c r="Q44" s="86" t="s">
        <v>49</v>
      </c>
      <c r="R44" s="34" t="str">
        <f>IF(Q44="","",IF($F44*($H$7/100)&lt;Q44,$I$7,IF($F44*($H$8/100)&lt;Q44,$I$8,"")))</f>
        <v/>
      </c>
      <c r="S44" s="86" t="s">
        <v>49</v>
      </c>
      <c r="T44" s="34" t="str">
        <f>IF(S44="","",IF($F44*($H$7/100)&lt;S44,$I$7,IF($F44*($H$8/100)&lt;S44,$I$8,"")))</f>
        <v/>
      </c>
      <c r="U44" s="86">
        <v>0</v>
      </c>
      <c r="V44" s="34" t="str">
        <f>IF(U44="","",IF($F44*($H$7/100)&lt;U44,$I$7,IF($F44*($H$8/100)&lt;U44,$I$8,"")))</f>
        <v/>
      </c>
      <c r="W44" s="86" t="s">
        <v>49</v>
      </c>
      <c r="X44" s="34" t="str">
        <f>IF(W44="","",IF($F44*($H$7/100)&lt;W44,$I$7,IF($F44*($H$8/100)&lt;W44,$I$8,"")))</f>
        <v/>
      </c>
      <c r="Y44" s="86" t="s">
        <v>49</v>
      </c>
      <c r="Z44" s="34" t="str">
        <f t="shared" si="19"/>
        <v/>
      </c>
      <c r="AA44" s="86" t="s">
        <v>49</v>
      </c>
      <c r="AB44" s="34" t="str">
        <f t="shared" si="20"/>
        <v/>
      </c>
      <c r="AC44" s="86" t="s">
        <v>49</v>
      </c>
      <c r="AD44" s="34" t="str">
        <f t="shared" si="21"/>
        <v/>
      </c>
      <c r="AE44" s="86" t="s">
        <v>49</v>
      </c>
      <c r="AF44" s="34" t="str">
        <f t="shared" si="22"/>
        <v/>
      </c>
      <c r="AG44" s="86" t="s">
        <v>49</v>
      </c>
      <c r="AH44" s="34" t="str">
        <f t="shared" si="23"/>
        <v/>
      </c>
      <c r="AI44" s="86" t="s">
        <v>49</v>
      </c>
      <c r="AJ44" s="34" t="str">
        <f t="shared" si="24"/>
        <v/>
      </c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14.1" customHeight="1">
      <c r="A45" s="36"/>
      <c r="B45" s="16">
        <v>200034</v>
      </c>
      <c r="C45" s="16"/>
      <c r="D45" s="148" t="s">
        <v>63</v>
      </c>
      <c r="E45" s="149"/>
      <c r="F45" s="62">
        <v>1</v>
      </c>
      <c r="G45" s="18" t="s">
        <v>30</v>
      </c>
      <c r="H45" s="83">
        <f t="shared" si="0"/>
        <v>0</v>
      </c>
      <c r="I45" s="34" t="str">
        <f t="shared" si="18"/>
        <v/>
      </c>
      <c r="J45" s="84">
        <f t="shared" si="1"/>
        <v>0</v>
      </c>
      <c r="K45" s="85">
        <f t="shared" si="3"/>
        <v>0</v>
      </c>
      <c r="L45" s="39">
        <f t="shared" si="2"/>
        <v>1</v>
      </c>
      <c r="M45" s="83" t="s">
        <v>49</v>
      </c>
      <c r="N45" s="34" t="str">
        <f>IF(M45="","",IF($F45*($H$7/100)&lt;M45,$I$7,IF($F45*($H$8/100)&lt;M45,$I$8,"")))</f>
        <v/>
      </c>
      <c r="O45" s="83" t="s">
        <v>49</v>
      </c>
      <c r="P45" s="34" t="str">
        <f>IF(O45="","",IF($F45*($H$7/100)&lt;O45,$I$7,IF($F45*($H$8/100)&lt;O45,$I$8,"")))</f>
        <v/>
      </c>
      <c r="Q45" s="83" t="s">
        <v>49</v>
      </c>
      <c r="R45" s="34" t="str">
        <f>IF(Q45="","",IF($F45*($H$7/100)&lt;Q45,$I$7,IF($F45*($H$8/100)&lt;Q45,$I$8,"")))</f>
        <v/>
      </c>
      <c r="S45" s="83" t="s">
        <v>49</v>
      </c>
      <c r="T45" s="34" t="str">
        <f>IF(S45="","",IF($F45*($H$7/100)&lt;S45,$I$7,IF($F45*($H$8/100)&lt;S45,$I$8,"")))</f>
        <v/>
      </c>
      <c r="U45" s="83">
        <v>0</v>
      </c>
      <c r="V45" s="34" t="str">
        <f>IF(U45="","",IF($F45*($H$7/100)&lt;U45,$I$7,IF($F45*($H$8/100)&lt;U45,$I$8,"")))</f>
        <v/>
      </c>
      <c r="W45" s="83" t="s">
        <v>49</v>
      </c>
      <c r="X45" s="34" t="str">
        <f>IF(W45="","",IF($F45*($H$7/100)&lt;W45,$I$7,IF($F45*($H$8/100)&lt;W45,$I$8,"")))</f>
        <v/>
      </c>
      <c r="Y45" s="83" t="s">
        <v>49</v>
      </c>
      <c r="Z45" s="34" t="str">
        <f t="shared" si="19"/>
        <v/>
      </c>
      <c r="AA45" s="83" t="s">
        <v>49</v>
      </c>
      <c r="AB45" s="34" t="str">
        <f t="shared" si="20"/>
        <v/>
      </c>
      <c r="AC45" s="83" t="s">
        <v>49</v>
      </c>
      <c r="AD45" s="34" t="str">
        <f t="shared" si="21"/>
        <v/>
      </c>
      <c r="AE45" s="83" t="s">
        <v>49</v>
      </c>
      <c r="AF45" s="34" t="str">
        <f t="shared" si="22"/>
        <v/>
      </c>
      <c r="AG45" s="83" t="s">
        <v>49</v>
      </c>
      <c r="AH45" s="34" t="str">
        <f t="shared" si="23"/>
        <v/>
      </c>
      <c r="AI45" s="83" t="s">
        <v>49</v>
      </c>
      <c r="AJ45" s="34" t="str">
        <f t="shared" si="24"/>
        <v/>
      </c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ht="14.1" customHeight="1">
      <c r="A46" s="36"/>
      <c r="B46" s="16">
        <v>200035</v>
      </c>
      <c r="C46" s="16"/>
      <c r="D46" s="148" t="s">
        <v>64</v>
      </c>
      <c r="E46" s="149"/>
      <c r="F46" s="58">
        <v>200</v>
      </c>
      <c r="G46" s="18" t="s">
        <v>30</v>
      </c>
      <c r="H46" s="89">
        <f t="shared" si="0"/>
        <v>8</v>
      </c>
      <c r="I46" s="34" t="str">
        <f t="shared" si="18"/>
        <v/>
      </c>
      <c r="J46" s="90">
        <f t="shared" si="1"/>
        <v>8</v>
      </c>
      <c r="K46" s="89">
        <f t="shared" si="3"/>
        <v>8</v>
      </c>
      <c r="L46" s="39">
        <f t="shared" si="2"/>
        <v>1</v>
      </c>
      <c r="M46" s="89" t="s">
        <v>49</v>
      </c>
      <c r="N46" s="34" t="str">
        <f t="shared" ref="N46:X55" si="25">IF(M46="","",IF($F46*($H$7/100)&lt;M46,$I$7,IF($F46*($H$8/100)&lt;M46,$I$8,"")))</f>
        <v/>
      </c>
      <c r="O46" s="89" t="s">
        <v>49</v>
      </c>
      <c r="P46" s="34" t="str">
        <f t="shared" si="25"/>
        <v/>
      </c>
      <c r="Q46" s="89" t="s">
        <v>49</v>
      </c>
      <c r="R46" s="34" t="str">
        <f t="shared" si="25"/>
        <v/>
      </c>
      <c r="S46" s="89" t="s">
        <v>49</v>
      </c>
      <c r="T46" s="34" t="str">
        <f t="shared" si="25"/>
        <v/>
      </c>
      <c r="U46" s="89">
        <v>8</v>
      </c>
      <c r="V46" s="34" t="str">
        <f t="shared" si="25"/>
        <v/>
      </c>
      <c r="W46" s="89" t="s">
        <v>49</v>
      </c>
      <c r="X46" s="34" t="str">
        <f t="shared" si="25"/>
        <v/>
      </c>
      <c r="Y46" s="89" t="s">
        <v>49</v>
      </c>
      <c r="Z46" s="34" t="str">
        <f t="shared" si="19"/>
        <v/>
      </c>
      <c r="AA46" s="89" t="s">
        <v>49</v>
      </c>
      <c r="AB46" s="34" t="str">
        <f t="shared" si="20"/>
        <v/>
      </c>
      <c r="AC46" s="89" t="s">
        <v>49</v>
      </c>
      <c r="AD46" s="34" t="str">
        <f t="shared" si="21"/>
        <v/>
      </c>
      <c r="AE46" s="89" t="s">
        <v>49</v>
      </c>
      <c r="AF46" s="34" t="str">
        <f t="shared" si="22"/>
        <v/>
      </c>
      <c r="AG46" s="89" t="s">
        <v>49</v>
      </c>
      <c r="AH46" s="34" t="str">
        <f t="shared" si="23"/>
        <v/>
      </c>
      <c r="AI46" s="89" t="s">
        <v>49</v>
      </c>
      <c r="AJ46" s="34" t="str">
        <f t="shared" si="24"/>
        <v/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ht="14.1" customHeight="1">
      <c r="A47" s="36"/>
      <c r="B47" s="16">
        <v>200036</v>
      </c>
      <c r="C47" s="16"/>
      <c r="D47" s="148" t="s">
        <v>65</v>
      </c>
      <c r="E47" s="149"/>
      <c r="F47" s="48">
        <v>0.05</v>
      </c>
      <c r="G47" s="18" t="s">
        <v>30</v>
      </c>
      <c r="H47" s="68">
        <f t="shared" si="0"/>
        <v>0</v>
      </c>
      <c r="I47" s="34" t="str">
        <f t="shared" si="18"/>
        <v/>
      </c>
      <c r="J47" s="69">
        <f t="shared" si="1"/>
        <v>0</v>
      </c>
      <c r="K47" s="70">
        <f t="shared" si="3"/>
        <v>0</v>
      </c>
      <c r="L47" s="39">
        <f t="shared" si="2"/>
        <v>1</v>
      </c>
      <c r="M47" s="68" t="s">
        <v>49</v>
      </c>
      <c r="N47" s="34" t="str">
        <f t="shared" si="25"/>
        <v/>
      </c>
      <c r="O47" s="68" t="s">
        <v>49</v>
      </c>
      <c r="P47" s="34" t="str">
        <f t="shared" si="25"/>
        <v/>
      </c>
      <c r="Q47" s="68" t="s">
        <v>49</v>
      </c>
      <c r="R47" s="34" t="str">
        <f t="shared" si="25"/>
        <v/>
      </c>
      <c r="S47" s="68" t="s">
        <v>49</v>
      </c>
      <c r="T47" s="34" t="str">
        <f t="shared" si="25"/>
        <v/>
      </c>
      <c r="U47" s="68">
        <v>0</v>
      </c>
      <c r="V47" s="34" t="str">
        <f t="shared" si="25"/>
        <v/>
      </c>
      <c r="W47" s="68" t="s">
        <v>49</v>
      </c>
      <c r="X47" s="34" t="str">
        <f t="shared" si="25"/>
        <v/>
      </c>
      <c r="Y47" s="68" t="s">
        <v>49</v>
      </c>
      <c r="Z47" s="34" t="str">
        <f t="shared" si="19"/>
        <v/>
      </c>
      <c r="AA47" s="68" t="s">
        <v>49</v>
      </c>
      <c r="AB47" s="34" t="str">
        <f t="shared" si="20"/>
        <v/>
      </c>
      <c r="AC47" s="68" t="s">
        <v>49</v>
      </c>
      <c r="AD47" s="34" t="str">
        <f t="shared" si="21"/>
        <v/>
      </c>
      <c r="AE47" s="68" t="s">
        <v>49</v>
      </c>
      <c r="AF47" s="34" t="str">
        <f t="shared" si="22"/>
        <v/>
      </c>
      <c r="AG47" s="68" t="s">
        <v>49</v>
      </c>
      <c r="AH47" s="34" t="str">
        <f t="shared" si="23"/>
        <v/>
      </c>
      <c r="AI47" s="68" t="s">
        <v>49</v>
      </c>
      <c r="AJ47" s="34" t="str">
        <f t="shared" si="24"/>
        <v/>
      </c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ht="14.1" customHeight="1">
      <c r="A48" s="36"/>
      <c r="B48" s="16">
        <v>200037</v>
      </c>
      <c r="C48" s="16"/>
      <c r="D48" s="148" t="s">
        <v>66</v>
      </c>
      <c r="E48" s="149"/>
      <c r="F48" s="58">
        <v>200</v>
      </c>
      <c r="G48" s="18" t="s">
        <v>30</v>
      </c>
      <c r="H48" s="91">
        <f t="shared" si="0"/>
        <v>11.5</v>
      </c>
      <c r="I48" s="34"/>
      <c r="J48" s="92">
        <f t="shared" si="1"/>
        <v>7.4</v>
      </c>
      <c r="K48" s="91">
        <f t="shared" si="3"/>
        <v>8.6666666666666661</v>
      </c>
      <c r="L48" s="39">
        <f t="shared" si="2"/>
        <v>12</v>
      </c>
      <c r="M48" s="91">
        <v>7.4</v>
      </c>
      <c r="N48" s="34"/>
      <c r="O48" s="91">
        <v>8.1999999999999993</v>
      </c>
      <c r="P48" s="34"/>
      <c r="Q48" s="91">
        <v>8.3000000000000007</v>
      </c>
      <c r="R48" s="34"/>
      <c r="S48" s="91">
        <v>7.9</v>
      </c>
      <c r="T48" s="34"/>
      <c r="U48" s="91">
        <v>9</v>
      </c>
      <c r="V48" s="34"/>
      <c r="W48" s="91">
        <v>8.1</v>
      </c>
      <c r="X48" s="34"/>
      <c r="Y48" s="91">
        <v>7.5</v>
      </c>
      <c r="Z48" s="34"/>
      <c r="AA48" s="91">
        <v>7.5</v>
      </c>
      <c r="AB48" s="34"/>
      <c r="AC48" s="91">
        <v>8.3000000000000007</v>
      </c>
      <c r="AD48" s="34"/>
      <c r="AE48" s="91">
        <v>10.6</v>
      </c>
      <c r="AF48" s="34"/>
      <c r="AG48" s="91">
        <v>11.5</v>
      </c>
      <c r="AH48" s="34"/>
      <c r="AI48" s="91">
        <v>9.6999999999999993</v>
      </c>
      <c r="AJ48" s="34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ht="14.1" customHeight="1">
      <c r="A49" s="36"/>
      <c r="B49" s="16">
        <v>200039</v>
      </c>
      <c r="C49" s="16"/>
      <c r="D49" s="148" t="s">
        <v>67</v>
      </c>
      <c r="E49" s="149"/>
      <c r="F49" s="58">
        <v>300</v>
      </c>
      <c r="G49" s="18" t="s">
        <v>30</v>
      </c>
      <c r="H49" s="89">
        <f t="shared" si="0"/>
        <v>11</v>
      </c>
      <c r="I49" s="34" t="str">
        <f t="shared" si="18"/>
        <v/>
      </c>
      <c r="J49" s="90">
        <f t="shared" si="1"/>
        <v>11</v>
      </c>
      <c r="K49" s="89">
        <f t="shared" si="3"/>
        <v>11</v>
      </c>
      <c r="L49" s="39">
        <f t="shared" si="2"/>
        <v>1</v>
      </c>
      <c r="M49" s="89" t="s">
        <v>49</v>
      </c>
      <c r="N49" s="34" t="str">
        <f t="shared" si="25"/>
        <v/>
      </c>
      <c r="O49" s="89" t="s">
        <v>49</v>
      </c>
      <c r="P49" s="34" t="str">
        <f t="shared" si="25"/>
        <v/>
      </c>
      <c r="Q49" s="89" t="s">
        <v>49</v>
      </c>
      <c r="R49" s="34" t="str">
        <f t="shared" si="25"/>
        <v/>
      </c>
      <c r="S49" s="89" t="s">
        <v>49</v>
      </c>
      <c r="T49" s="34" t="str">
        <f t="shared" si="25"/>
        <v/>
      </c>
      <c r="U49" s="89">
        <v>11</v>
      </c>
      <c r="V49" s="34" t="str">
        <f t="shared" si="25"/>
        <v/>
      </c>
      <c r="W49" s="89" t="s">
        <v>49</v>
      </c>
      <c r="X49" s="34" t="str">
        <f t="shared" si="25"/>
        <v/>
      </c>
      <c r="Y49" s="89" t="s">
        <v>49</v>
      </c>
      <c r="Z49" s="34" t="str">
        <f t="shared" ref="Z49:Z55" si="26">IF(Y49="","",IF($F49*($H$7/100)&lt;Y49,$I$7,IF($F49*($H$8/100)&lt;Y49,$I$8,"")))</f>
        <v/>
      </c>
      <c r="AA49" s="89" t="s">
        <v>49</v>
      </c>
      <c r="AB49" s="34" t="str">
        <f t="shared" ref="AB49:AB55" si="27">IF(AA49="","",IF($F49*($H$7/100)&lt;AA49,$I$7,IF($F49*($H$8/100)&lt;AA49,$I$8,"")))</f>
        <v/>
      </c>
      <c r="AC49" s="89" t="s">
        <v>49</v>
      </c>
      <c r="AD49" s="34" t="str">
        <f t="shared" ref="AD49:AD55" si="28">IF(AC49="","",IF($F49*($H$7/100)&lt;AC49,$I$7,IF($F49*($H$8/100)&lt;AC49,$I$8,"")))</f>
        <v/>
      </c>
      <c r="AE49" s="89" t="s">
        <v>49</v>
      </c>
      <c r="AF49" s="34" t="str">
        <f t="shared" ref="AF49:AF55" si="29">IF(AE49="","",IF($F49*($H$7/100)&lt;AE49,$I$7,IF($F49*($H$8/100)&lt;AE49,$I$8,"")))</f>
        <v/>
      </c>
      <c r="AG49" s="89" t="s">
        <v>49</v>
      </c>
      <c r="AH49" s="34" t="str">
        <f t="shared" ref="AH49:AH55" si="30">IF(AG49="","",IF($F49*($H$7/100)&lt;AG49,$I$7,IF($F49*($H$8/100)&lt;AG49,$I$8,"")))</f>
        <v/>
      </c>
      <c r="AI49" s="89" t="s">
        <v>49</v>
      </c>
      <c r="AJ49" s="34" t="str">
        <f t="shared" ref="AJ49:AJ55" si="31">IF(AI49="","",IF($F49*($H$7/100)&lt;AI49,$I$7,IF($F49*($H$8/100)&lt;AI49,$I$8,"")))</f>
        <v/>
      </c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ht="14.1" customHeight="1">
      <c r="A50" s="36"/>
      <c r="B50" s="16">
        <v>200041</v>
      </c>
      <c r="C50" s="16"/>
      <c r="D50" s="148" t="s">
        <v>68</v>
      </c>
      <c r="E50" s="149"/>
      <c r="F50" s="58">
        <v>500</v>
      </c>
      <c r="G50" s="18" t="s">
        <v>30</v>
      </c>
      <c r="H50" s="89">
        <f t="shared" si="0"/>
        <v>50</v>
      </c>
      <c r="I50" s="34" t="str">
        <f t="shared" si="18"/>
        <v/>
      </c>
      <c r="J50" s="90">
        <f t="shared" si="1"/>
        <v>50</v>
      </c>
      <c r="K50" s="89">
        <f t="shared" si="3"/>
        <v>50</v>
      </c>
      <c r="L50" s="39">
        <f t="shared" si="2"/>
        <v>1</v>
      </c>
      <c r="M50" s="89" t="s">
        <v>49</v>
      </c>
      <c r="N50" s="34" t="str">
        <f t="shared" si="25"/>
        <v/>
      </c>
      <c r="O50" s="89" t="s">
        <v>49</v>
      </c>
      <c r="P50" s="34" t="str">
        <f t="shared" si="25"/>
        <v/>
      </c>
      <c r="Q50" s="89" t="s">
        <v>49</v>
      </c>
      <c r="R50" s="34" t="str">
        <f t="shared" si="25"/>
        <v/>
      </c>
      <c r="S50" s="89" t="s">
        <v>49</v>
      </c>
      <c r="T50" s="34" t="str">
        <f t="shared" si="25"/>
        <v/>
      </c>
      <c r="U50" s="89">
        <v>50</v>
      </c>
      <c r="V50" s="34" t="str">
        <f t="shared" si="25"/>
        <v/>
      </c>
      <c r="W50" s="89" t="s">
        <v>49</v>
      </c>
      <c r="X50" s="34" t="str">
        <f t="shared" si="25"/>
        <v/>
      </c>
      <c r="Y50" s="89" t="s">
        <v>49</v>
      </c>
      <c r="Z50" s="34" t="str">
        <f t="shared" si="26"/>
        <v/>
      </c>
      <c r="AA50" s="89" t="s">
        <v>49</v>
      </c>
      <c r="AB50" s="34" t="str">
        <f t="shared" si="27"/>
        <v/>
      </c>
      <c r="AC50" s="89" t="s">
        <v>49</v>
      </c>
      <c r="AD50" s="34" t="str">
        <f t="shared" si="28"/>
        <v/>
      </c>
      <c r="AE50" s="89" t="s">
        <v>49</v>
      </c>
      <c r="AF50" s="34" t="str">
        <f t="shared" si="29"/>
        <v/>
      </c>
      <c r="AG50" s="89" t="s">
        <v>49</v>
      </c>
      <c r="AH50" s="34" t="str">
        <f t="shared" si="30"/>
        <v/>
      </c>
      <c r="AI50" s="89" t="s">
        <v>49</v>
      </c>
      <c r="AJ50" s="34" t="str">
        <f t="shared" si="31"/>
        <v/>
      </c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ht="14.1" customHeight="1">
      <c r="A51" s="36"/>
      <c r="B51" s="16">
        <v>200042</v>
      </c>
      <c r="C51" s="16"/>
      <c r="D51" s="148" t="s">
        <v>69</v>
      </c>
      <c r="E51" s="149"/>
      <c r="F51" s="62">
        <v>0.2</v>
      </c>
      <c r="G51" s="18" t="s">
        <v>30</v>
      </c>
      <c r="H51" s="59">
        <f t="shared" si="0"/>
        <v>0</v>
      </c>
      <c r="I51" s="34" t="str">
        <f t="shared" si="18"/>
        <v/>
      </c>
      <c r="J51" s="60">
        <f t="shared" si="1"/>
        <v>0</v>
      </c>
      <c r="K51" s="61">
        <f t="shared" si="3"/>
        <v>0</v>
      </c>
      <c r="L51" s="39">
        <f t="shared" si="2"/>
        <v>1</v>
      </c>
      <c r="M51" s="59" t="s">
        <v>49</v>
      </c>
      <c r="N51" s="34" t="str">
        <f t="shared" si="25"/>
        <v/>
      </c>
      <c r="O51" s="59" t="s">
        <v>49</v>
      </c>
      <c r="P51" s="34" t="str">
        <f t="shared" si="25"/>
        <v/>
      </c>
      <c r="Q51" s="59" t="s">
        <v>49</v>
      </c>
      <c r="R51" s="34" t="str">
        <f t="shared" si="25"/>
        <v/>
      </c>
      <c r="S51" s="59" t="s">
        <v>49</v>
      </c>
      <c r="T51" s="34" t="str">
        <f t="shared" si="25"/>
        <v/>
      </c>
      <c r="U51" s="59">
        <v>0</v>
      </c>
      <c r="V51" s="34" t="str">
        <f t="shared" si="25"/>
        <v/>
      </c>
      <c r="W51" s="59" t="s">
        <v>49</v>
      </c>
      <c r="X51" s="34" t="str">
        <f t="shared" si="25"/>
        <v/>
      </c>
      <c r="Y51" s="59" t="s">
        <v>49</v>
      </c>
      <c r="Z51" s="34" t="str">
        <f t="shared" si="26"/>
        <v/>
      </c>
      <c r="AA51" s="59" t="s">
        <v>49</v>
      </c>
      <c r="AB51" s="34" t="str">
        <f t="shared" si="27"/>
        <v/>
      </c>
      <c r="AC51" s="59" t="s">
        <v>49</v>
      </c>
      <c r="AD51" s="34" t="str">
        <f t="shared" si="28"/>
        <v/>
      </c>
      <c r="AE51" s="59" t="s">
        <v>49</v>
      </c>
      <c r="AF51" s="34" t="str">
        <f t="shared" si="29"/>
        <v/>
      </c>
      <c r="AG51" s="59" t="s">
        <v>49</v>
      </c>
      <c r="AH51" s="34" t="str">
        <f t="shared" si="30"/>
        <v/>
      </c>
      <c r="AI51" s="59" t="s">
        <v>49</v>
      </c>
      <c r="AJ51" s="34" t="str">
        <f t="shared" si="31"/>
        <v/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ht="14.1" customHeight="1">
      <c r="A52" s="36"/>
      <c r="B52" s="16">
        <v>200043</v>
      </c>
      <c r="C52" s="16"/>
      <c r="D52" s="148" t="s">
        <v>70</v>
      </c>
      <c r="E52" s="149"/>
      <c r="F52" s="93">
        <v>1.0000000000000001E-5</v>
      </c>
      <c r="G52" s="18" t="s">
        <v>30</v>
      </c>
      <c r="H52" s="94">
        <f t="shared" si="0"/>
        <v>1.9999999999999999E-6</v>
      </c>
      <c r="I52" s="34" t="str">
        <f t="shared" si="18"/>
        <v>○</v>
      </c>
      <c r="J52" s="95">
        <f t="shared" si="1"/>
        <v>1.9999999999999999E-6</v>
      </c>
      <c r="K52" s="96">
        <f t="shared" si="3"/>
        <v>1.9999999999999999E-6</v>
      </c>
      <c r="L52" s="39">
        <f t="shared" si="2"/>
        <v>1</v>
      </c>
      <c r="M52" s="94" t="s">
        <v>49</v>
      </c>
      <c r="N52" s="34" t="str">
        <f t="shared" si="25"/>
        <v/>
      </c>
      <c r="O52" s="94" t="s">
        <v>49</v>
      </c>
      <c r="P52" s="34" t="str">
        <f t="shared" si="25"/>
        <v/>
      </c>
      <c r="Q52" s="94" t="s">
        <v>49</v>
      </c>
      <c r="R52" s="34" t="str">
        <f t="shared" si="25"/>
        <v/>
      </c>
      <c r="S52" s="94" t="s">
        <v>49</v>
      </c>
      <c r="T52" s="34" t="str">
        <f t="shared" si="25"/>
        <v/>
      </c>
      <c r="U52" s="94">
        <v>1.9999999999999999E-6</v>
      </c>
      <c r="V52" s="34" t="str">
        <f t="shared" si="25"/>
        <v>○</v>
      </c>
      <c r="W52" s="94" t="s">
        <v>49</v>
      </c>
      <c r="X52" s="34" t="str">
        <f t="shared" si="25"/>
        <v/>
      </c>
      <c r="Y52" s="94" t="s">
        <v>49</v>
      </c>
      <c r="Z52" s="34" t="str">
        <f t="shared" si="26"/>
        <v/>
      </c>
      <c r="AA52" s="94" t="s">
        <v>49</v>
      </c>
      <c r="AB52" s="34" t="str">
        <f t="shared" si="27"/>
        <v/>
      </c>
      <c r="AC52" s="94" t="s">
        <v>49</v>
      </c>
      <c r="AD52" s="34" t="str">
        <f t="shared" si="28"/>
        <v/>
      </c>
      <c r="AE52" s="94" t="s">
        <v>49</v>
      </c>
      <c r="AF52" s="34" t="str">
        <f t="shared" si="29"/>
        <v/>
      </c>
      <c r="AG52" s="94" t="s">
        <v>49</v>
      </c>
      <c r="AH52" s="34" t="str">
        <f t="shared" si="30"/>
        <v/>
      </c>
      <c r="AI52" s="94" t="s">
        <v>49</v>
      </c>
      <c r="AJ52" s="34" t="str">
        <f t="shared" si="31"/>
        <v/>
      </c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ht="14.1" customHeight="1">
      <c r="A53" s="36"/>
      <c r="B53" s="16">
        <v>200044</v>
      </c>
      <c r="C53" s="16"/>
      <c r="D53" s="148" t="s">
        <v>71</v>
      </c>
      <c r="E53" s="149"/>
      <c r="F53" s="93">
        <v>1.0000000000000001E-5</v>
      </c>
      <c r="G53" s="18" t="s">
        <v>30</v>
      </c>
      <c r="H53" s="94">
        <f t="shared" si="0"/>
        <v>0</v>
      </c>
      <c r="I53" s="34" t="str">
        <f t="shared" si="18"/>
        <v/>
      </c>
      <c r="J53" s="95">
        <f t="shared" si="1"/>
        <v>0</v>
      </c>
      <c r="K53" s="96">
        <f t="shared" si="3"/>
        <v>0</v>
      </c>
      <c r="L53" s="39">
        <f t="shared" si="2"/>
        <v>1</v>
      </c>
      <c r="M53" s="94" t="s">
        <v>49</v>
      </c>
      <c r="N53" s="34" t="str">
        <f t="shared" si="25"/>
        <v/>
      </c>
      <c r="O53" s="94" t="s">
        <v>49</v>
      </c>
      <c r="P53" s="34" t="str">
        <f t="shared" si="25"/>
        <v/>
      </c>
      <c r="Q53" s="94" t="s">
        <v>49</v>
      </c>
      <c r="R53" s="34" t="str">
        <f t="shared" si="25"/>
        <v/>
      </c>
      <c r="S53" s="94" t="s">
        <v>49</v>
      </c>
      <c r="T53" s="34" t="str">
        <f t="shared" si="25"/>
        <v/>
      </c>
      <c r="U53" s="94">
        <v>0</v>
      </c>
      <c r="V53" s="34" t="str">
        <f t="shared" si="25"/>
        <v/>
      </c>
      <c r="W53" s="94" t="s">
        <v>49</v>
      </c>
      <c r="X53" s="34" t="str">
        <f t="shared" si="25"/>
        <v/>
      </c>
      <c r="Y53" s="94" t="s">
        <v>49</v>
      </c>
      <c r="Z53" s="34" t="str">
        <f t="shared" si="26"/>
        <v/>
      </c>
      <c r="AA53" s="94" t="s">
        <v>49</v>
      </c>
      <c r="AB53" s="34" t="str">
        <f t="shared" si="27"/>
        <v/>
      </c>
      <c r="AC53" s="94" t="s">
        <v>49</v>
      </c>
      <c r="AD53" s="34" t="str">
        <f t="shared" si="28"/>
        <v/>
      </c>
      <c r="AE53" s="94" t="s">
        <v>49</v>
      </c>
      <c r="AF53" s="34" t="str">
        <f t="shared" si="29"/>
        <v/>
      </c>
      <c r="AG53" s="94" t="s">
        <v>49</v>
      </c>
      <c r="AH53" s="34" t="str">
        <f t="shared" si="30"/>
        <v/>
      </c>
      <c r="AI53" s="94" t="s">
        <v>49</v>
      </c>
      <c r="AJ53" s="34" t="str">
        <f t="shared" si="31"/>
        <v/>
      </c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ht="14.1" customHeight="1">
      <c r="A54" s="36"/>
      <c r="B54" s="16">
        <v>200045</v>
      </c>
      <c r="C54" s="16"/>
      <c r="D54" s="152" t="s">
        <v>72</v>
      </c>
      <c r="E54" s="153"/>
      <c r="F54" s="48">
        <v>0.02</v>
      </c>
      <c r="G54" s="18" t="s">
        <v>30</v>
      </c>
      <c r="H54" s="52">
        <f t="shared" si="0"/>
        <v>0</v>
      </c>
      <c r="I54" s="34" t="str">
        <f t="shared" si="18"/>
        <v/>
      </c>
      <c r="J54" s="53">
        <f t="shared" si="1"/>
        <v>0</v>
      </c>
      <c r="K54" s="54">
        <f t="shared" si="3"/>
        <v>0</v>
      </c>
      <c r="L54" s="39">
        <f t="shared" si="2"/>
        <v>1</v>
      </c>
      <c r="M54" s="52" t="s">
        <v>49</v>
      </c>
      <c r="N54" s="34" t="str">
        <f t="shared" si="25"/>
        <v/>
      </c>
      <c r="O54" s="52" t="s">
        <v>49</v>
      </c>
      <c r="P54" s="34" t="str">
        <f t="shared" si="25"/>
        <v/>
      </c>
      <c r="Q54" s="52" t="s">
        <v>49</v>
      </c>
      <c r="R54" s="34" t="str">
        <f t="shared" si="25"/>
        <v/>
      </c>
      <c r="S54" s="52" t="s">
        <v>49</v>
      </c>
      <c r="T54" s="34" t="str">
        <f t="shared" si="25"/>
        <v/>
      </c>
      <c r="U54" s="52">
        <v>0</v>
      </c>
      <c r="V54" s="34" t="str">
        <f t="shared" si="25"/>
        <v/>
      </c>
      <c r="W54" s="52" t="s">
        <v>49</v>
      </c>
      <c r="X54" s="34" t="str">
        <f t="shared" si="25"/>
        <v/>
      </c>
      <c r="Y54" s="52" t="s">
        <v>49</v>
      </c>
      <c r="Z54" s="34" t="str">
        <f t="shared" si="26"/>
        <v/>
      </c>
      <c r="AA54" s="52" t="s">
        <v>49</v>
      </c>
      <c r="AB54" s="34" t="str">
        <f t="shared" si="27"/>
        <v/>
      </c>
      <c r="AC54" s="52" t="s">
        <v>49</v>
      </c>
      <c r="AD54" s="34" t="str">
        <f t="shared" si="28"/>
        <v/>
      </c>
      <c r="AE54" s="52" t="s">
        <v>49</v>
      </c>
      <c r="AF54" s="34" t="str">
        <f t="shared" si="29"/>
        <v/>
      </c>
      <c r="AG54" s="52" t="s">
        <v>49</v>
      </c>
      <c r="AH54" s="34" t="str">
        <f t="shared" si="30"/>
        <v/>
      </c>
      <c r="AI54" s="52" t="s">
        <v>49</v>
      </c>
      <c r="AJ54" s="34" t="str">
        <f t="shared" si="31"/>
        <v/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ht="14.1" customHeight="1">
      <c r="A55" s="36"/>
      <c r="B55" s="16">
        <v>200046</v>
      </c>
      <c r="C55" s="16"/>
      <c r="D55" s="148" t="s">
        <v>73</v>
      </c>
      <c r="E55" s="149"/>
      <c r="F55" s="40">
        <v>5.0000000000000001E-3</v>
      </c>
      <c r="G55" s="18" t="s">
        <v>30</v>
      </c>
      <c r="H55" s="71">
        <f t="shared" si="0"/>
        <v>0</v>
      </c>
      <c r="I55" s="34" t="str">
        <f t="shared" si="18"/>
        <v/>
      </c>
      <c r="J55" s="72">
        <f t="shared" si="1"/>
        <v>0</v>
      </c>
      <c r="K55" s="73">
        <f t="shared" si="3"/>
        <v>0</v>
      </c>
      <c r="L55" s="39">
        <f t="shared" si="2"/>
        <v>1</v>
      </c>
      <c r="M55" s="71" t="s">
        <v>49</v>
      </c>
      <c r="N55" s="34" t="str">
        <f t="shared" si="25"/>
        <v/>
      </c>
      <c r="O55" s="71" t="s">
        <v>49</v>
      </c>
      <c r="P55" s="34" t="str">
        <f t="shared" si="25"/>
        <v/>
      </c>
      <c r="Q55" s="71" t="s">
        <v>49</v>
      </c>
      <c r="R55" s="34" t="str">
        <f t="shared" si="25"/>
        <v/>
      </c>
      <c r="S55" s="71" t="s">
        <v>49</v>
      </c>
      <c r="T55" s="34" t="str">
        <f t="shared" si="25"/>
        <v/>
      </c>
      <c r="U55" s="71">
        <v>0</v>
      </c>
      <c r="V55" s="34" t="str">
        <f t="shared" si="25"/>
        <v/>
      </c>
      <c r="W55" s="71" t="s">
        <v>49</v>
      </c>
      <c r="X55" s="34" t="str">
        <f t="shared" si="25"/>
        <v/>
      </c>
      <c r="Y55" s="71" t="s">
        <v>49</v>
      </c>
      <c r="Z55" s="34" t="str">
        <f t="shared" si="26"/>
        <v/>
      </c>
      <c r="AA55" s="71" t="s">
        <v>49</v>
      </c>
      <c r="AB55" s="34" t="str">
        <f t="shared" si="27"/>
        <v/>
      </c>
      <c r="AC55" s="71" t="s">
        <v>49</v>
      </c>
      <c r="AD55" s="34" t="str">
        <f t="shared" si="28"/>
        <v/>
      </c>
      <c r="AE55" s="71" t="s">
        <v>49</v>
      </c>
      <c r="AF55" s="34" t="str">
        <f t="shared" si="29"/>
        <v/>
      </c>
      <c r="AG55" s="71" t="s">
        <v>49</v>
      </c>
      <c r="AH55" s="34" t="str">
        <f t="shared" si="30"/>
        <v/>
      </c>
      <c r="AI55" s="71" t="s">
        <v>49</v>
      </c>
      <c r="AJ55" s="34" t="str">
        <f t="shared" si="31"/>
        <v/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ht="14.1" customHeight="1">
      <c r="A56" s="36"/>
      <c r="B56" s="16">
        <v>200047</v>
      </c>
      <c r="C56" s="16"/>
      <c r="D56" s="152" t="s">
        <v>74</v>
      </c>
      <c r="E56" s="153"/>
      <c r="F56" s="58">
        <v>3</v>
      </c>
      <c r="G56" s="18" t="s">
        <v>30</v>
      </c>
      <c r="H56" s="97">
        <f t="shared" si="0"/>
        <v>0.7</v>
      </c>
      <c r="I56" s="34"/>
      <c r="J56" s="98">
        <f t="shared" si="1"/>
        <v>0</v>
      </c>
      <c r="K56" s="99">
        <f t="shared" si="3"/>
        <v>0.44999999999999996</v>
      </c>
      <c r="L56" s="39">
        <f t="shared" si="2"/>
        <v>12</v>
      </c>
      <c r="M56" s="97">
        <v>0</v>
      </c>
      <c r="N56" s="34"/>
      <c r="O56" s="97">
        <v>0.4</v>
      </c>
      <c r="P56" s="34"/>
      <c r="Q56" s="97">
        <v>0.4</v>
      </c>
      <c r="R56" s="34"/>
      <c r="S56" s="97">
        <v>0.7</v>
      </c>
      <c r="T56" s="34"/>
      <c r="U56" s="97">
        <v>0.7</v>
      </c>
      <c r="V56" s="34"/>
      <c r="W56" s="97">
        <v>0.7</v>
      </c>
      <c r="X56" s="34"/>
      <c r="Y56" s="97">
        <v>0.5</v>
      </c>
      <c r="Z56" s="34"/>
      <c r="AA56" s="97">
        <v>0.5</v>
      </c>
      <c r="AB56" s="34"/>
      <c r="AC56" s="97">
        <v>0.6</v>
      </c>
      <c r="AD56" s="34"/>
      <c r="AE56" s="97">
        <v>0.3</v>
      </c>
      <c r="AF56" s="34"/>
      <c r="AG56" s="97">
        <v>0.3</v>
      </c>
      <c r="AH56" s="34"/>
      <c r="AI56" s="97">
        <v>0.3</v>
      </c>
      <c r="AJ56" s="34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ht="14.1" customHeight="1">
      <c r="A57" s="36"/>
      <c r="B57" s="16">
        <v>200049</v>
      </c>
      <c r="C57" s="16"/>
      <c r="D57" s="148" t="s">
        <v>75</v>
      </c>
      <c r="E57" s="149"/>
      <c r="F57" s="154" t="s">
        <v>76</v>
      </c>
      <c r="G57" s="155"/>
      <c r="H57" s="100">
        <f t="shared" si="0"/>
        <v>7.3</v>
      </c>
      <c r="I57" s="34"/>
      <c r="J57" s="101">
        <f t="shared" si="1"/>
        <v>7.1</v>
      </c>
      <c r="K57" s="100">
        <f t="shared" si="3"/>
        <v>7.208333333333333</v>
      </c>
      <c r="L57" s="39">
        <f t="shared" si="2"/>
        <v>12</v>
      </c>
      <c r="M57" s="100">
        <v>7.2</v>
      </c>
      <c r="N57" s="34"/>
      <c r="O57" s="100">
        <v>7.2</v>
      </c>
      <c r="P57" s="34"/>
      <c r="Q57" s="100">
        <v>7.3</v>
      </c>
      <c r="R57" s="34"/>
      <c r="S57" s="100">
        <v>7.3</v>
      </c>
      <c r="T57" s="34"/>
      <c r="U57" s="100">
        <v>7.2</v>
      </c>
      <c r="V57" s="34"/>
      <c r="W57" s="100">
        <v>7.3</v>
      </c>
      <c r="X57" s="34"/>
      <c r="Y57" s="100">
        <v>7.1</v>
      </c>
      <c r="Z57" s="34"/>
      <c r="AA57" s="100">
        <v>7.2</v>
      </c>
      <c r="AB57" s="34"/>
      <c r="AC57" s="100">
        <v>7.3</v>
      </c>
      <c r="AD57" s="34"/>
      <c r="AE57" s="100">
        <v>7.1</v>
      </c>
      <c r="AF57" s="34"/>
      <c r="AG57" s="100">
        <v>7.1</v>
      </c>
      <c r="AH57" s="34"/>
      <c r="AI57" s="100">
        <v>7.2</v>
      </c>
      <c r="AJ57" s="34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ht="14.1" customHeight="1">
      <c r="A58" s="36"/>
      <c r="B58" s="16">
        <v>200050</v>
      </c>
      <c r="C58" s="16">
        <v>1</v>
      </c>
      <c r="D58" s="148" t="s">
        <v>77</v>
      </c>
      <c r="E58" s="149"/>
      <c r="F58" s="154" t="s">
        <v>78</v>
      </c>
      <c r="G58" s="155"/>
      <c r="H58" s="102">
        <f t="shared" si="0"/>
        <v>0</v>
      </c>
      <c r="I58" s="34"/>
      <c r="J58" s="103">
        <f t="shared" si="1"/>
        <v>0</v>
      </c>
      <c r="K58" s="102" t="s">
        <v>28</v>
      </c>
      <c r="L58" s="39">
        <f t="shared" si="2"/>
        <v>12</v>
      </c>
      <c r="M58" s="102">
        <v>0</v>
      </c>
      <c r="N58" s="34"/>
      <c r="O58" s="102">
        <v>0</v>
      </c>
      <c r="P58" s="34"/>
      <c r="Q58" s="102">
        <v>0</v>
      </c>
      <c r="R58" s="34"/>
      <c r="S58" s="102">
        <v>0</v>
      </c>
      <c r="T58" s="34"/>
      <c r="U58" s="102">
        <v>0</v>
      </c>
      <c r="V58" s="34"/>
      <c r="W58" s="102">
        <v>0</v>
      </c>
      <c r="X58" s="34"/>
      <c r="Y58" s="102">
        <v>0</v>
      </c>
      <c r="Z58" s="34"/>
      <c r="AA58" s="102">
        <v>0</v>
      </c>
      <c r="AB58" s="34"/>
      <c r="AC58" s="102">
        <v>0</v>
      </c>
      <c r="AD58" s="34"/>
      <c r="AE58" s="102">
        <v>0</v>
      </c>
      <c r="AF58" s="34"/>
      <c r="AG58" s="102">
        <v>0</v>
      </c>
      <c r="AH58" s="34"/>
      <c r="AI58" s="102">
        <v>0</v>
      </c>
      <c r="AJ58" s="34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1:90" ht="14.1" customHeight="1">
      <c r="A59" s="36"/>
      <c r="B59" s="16">
        <v>200051</v>
      </c>
      <c r="C59" s="16">
        <v>1</v>
      </c>
      <c r="D59" s="148" t="s">
        <v>79</v>
      </c>
      <c r="E59" s="149"/>
      <c r="F59" s="154" t="s">
        <v>78</v>
      </c>
      <c r="G59" s="155"/>
      <c r="H59" s="104">
        <f t="shared" si="0"/>
        <v>0</v>
      </c>
      <c r="I59" s="34"/>
      <c r="J59" s="105">
        <f t="shared" si="1"/>
        <v>0</v>
      </c>
      <c r="K59" s="104" t="s">
        <v>28</v>
      </c>
      <c r="L59" s="39">
        <f t="shared" si="2"/>
        <v>12</v>
      </c>
      <c r="M59" s="104">
        <v>0</v>
      </c>
      <c r="N59" s="34"/>
      <c r="O59" s="104">
        <v>0</v>
      </c>
      <c r="P59" s="34"/>
      <c r="Q59" s="104">
        <v>0</v>
      </c>
      <c r="R59" s="34"/>
      <c r="S59" s="104">
        <v>0</v>
      </c>
      <c r="T59" s="34"/>
      <c r="U59" s="104">
        <v>0</v>
      </c>
      <c r="V59" s="34"/>
      <c r="W59" s="104">
        <v>0</v>
      </c>
      <c r="X59" s="34"/>
      <c r="Y59" s="104">
        <v>0</v>
      </c>
      <c r="Z59" s="34"/>
      <c r="AA59" s="104">
        <v>0</v>
      </c>
      <c r="AB59" s="34"/>
      <c r="AC59" s="104">
        <v>0</v>
      </c>
      <c r="AD59" s="34"/>
      <c r="AE59" s="104">
        <v>0</v>
      </c>
      <c r="AF59" s="34"/>
      <c r="AG59" s="104">
        <v>0</v>
      </c>
      <c r="AH59" s="34"/>
      <c r="AI59" s="104">
        <v>0</v>
      </c>
      <c r="AJ59" s="34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ht="14.1" customHeight="1">
      <c r="A60" s="36"/>
      <c r="B60" s="16">
        <v>200052</v>
      </c>
      <c r="C60" s="16"/>
      <c r="D60" s="148" t="s">
        <v>80</v>
      </c>
      <c r="E60" s="149"/>
      <c r="F60" s="58">
        <v>5</v>
      </c>
      <c r="G60" s="18" t="s">
        <v>81</v>
      </c>
      <c r="H60" s="106">
        <f t="shared" si="0"/>
        <v>0</v>
      </c>
      <c r="I60" s="107"/>
      <c r="J60" s="108">
        <f t="shared" si="1"/>
        <v>0</v>
      </c>
      <c r="K60" s="109">
        <f t="shared" si="3"/>
        <v>0</v>
      </c>
      <c r="L60" s="39">
        <f t="shared" si="2"/>
        <v>12</v>
      </c>
      <c r="M60" s="106">
        <v>0</v>
      </c>
      <c r="N60" s="107"/>
      <c r="O60" s="106">
        <v>0</v>
      </c>
      <c r="P60" s="107"/>
      <c r="Q60" s="106">
        <v>0</v>
      </c>
      <c r="R60" s="107"/>
      <c r="S60" s="106">
        <v>0</v>
      </c>
      <c r="T60" s="107"/>
      <c r="U60" s="106">
        <v>0</v>
      </c>
      <c r="V60" s="107"/>
      <c r="W60" s="106">
        <v>0</v>
      </c>
      <c r="X60" s="107"/>
      <c r="Y60" s="106">
        <v>0</v>
      </c>
      <c r="Z60" s="107"/>
      <c r="AA60" s="106">
        <v>0</v>
      </c>
      <c r="AB60" s="107"/>
      <c r="AC60" s="106">
        <v>0</v>
      </c>
      <c r="AD60" s="107"/>
      <c r="AE60" s="106">
        <v>0</v>
      </c>
      <c r="AF60" s="107"/>
      <c r="AG60" s="106">
        <v>0</v>
      </c>
      <c r="AH60" s="107"/>
      <c r="AI60" s="106">
        <v>0</v>
      </c>
      <c r="AJ60" s="107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ht="14.1" customHeight="1">
      <c r="B61" s="16">
        <v>200053</v>
      </c>
      <c r="C61" s="16"/>
      <c r="D61" s="150" t="s">
        <v>82</v>
      </c>
      <c r="E61" s="151"/>
      <c r="F61" s="141">
        <v>2</v>
      </c>
      <c r="G61" s="29" t="s">
        <v>81</v>
      </c>
      <c r="H61" s="142">
        <f t="shared" si="0"/>
        <v>0</v>
      </c>
      <c r="I61" s="143"/>
      <c r="J61" s="144">
        <f t="shared" si="1"/>
        <v>0</v>
      </c>
      <c r="K61" s="145">
        <f t="shared" si="3"/>
        <v>0</v>
      </c>
      <c r="L61" s="111">
        <f t="shared" si="2"/>
        <v>12</v>
      </c>
      <c r="M61" s="142">
        <v>0</v>
      </c>
      <c r="N61" s="143"/>
      <c r="O61" s="142">
        <v>0</v>
      </c>
      <c r="P61" s="143"/>
      <c r="Q61" s="142">
        <v>0</v>
      </c>
      <c r="R61" s="143"/>
      <c r="S61" s="142">
        <v>0</v>
      </c>
      <c r="T61" s="143"/>
      <c r="U61" s="142">
        <v>0</v>
      </c>
      <c r="V61" s="143"/>
      <c r="W61" s="142">
        <v>0</v>
      </c>
      <c r="X61" s="143"/>
      <c r="Y61" s="142">
        <v>0</v>
      </c>
      <c r="Z61" s="143"/>
      <c r="AA61" s="142">
        <v>0</v>
      </c>
      <c r="AB61" s="143"/>
      <c r="AC61" s="142">
        <v>0</v>
      </c>
      <c r="AD61" s="143"/>
      <c r="AE61" s="142">
        <v>0</v>
      </c>
      <c r="AF61" s="143"/>
      <c r="AG61" s="142">
        <v>0</v>
      </c>
      <c r="AH61" s="143"/>
      <c r="AI61" s="142">
        <v>0</v>
      </c>
      <c r="AJ61" s="14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>
      <c r="M62" s="110" t="s">
        <v>49</v>
      </c>
      <c r="O62" s="110" t="s">
        <v>49</v>
      </c>
      <c r="Q62" s="110" t="s">
        <v>49</v>
      </c>
      <c r="S62" s="110" t="s">
        <v>49</v>
      </c>
      <c r="U62" s="110" t="s">
        <v>49</v>
      </c>
      <c r="W62" s="110" t="s">
        <v>49</v>
      </c>
      <c r="Y62" s="110" t="s">
        <v>49</v>
      </c>
      <c r="AA62" s="110" t="s">
        <v>49</v>
      </c>
      <c r="AC62" s="110" t="s">
        <v>49</v>
      </c>
      <c r="AE62" s="110" t="s">
        <v>49</v>
      </c>
      <c r="AG62" s="110" t="s">
        <v>49</v>
      </c>
      <c r="AI62" s="110" t="s">
        <v>49</v>
      </c>
    </row>
  </sheetData>
  <dataConsolidate/>
  <mergeCells count="149">
    <mergeCell ref="D4:E4"/>
    <mergeCell ref="M4:N4"/>
    <mergeCell ref="O4:P4"/>
    <mergeCell ref="Q4:R4"/>
    <mergeCell ref="S4:T4"/>
    <mergeCell ref="Q5:R5"/>
    <mergeCell ref="S5:T5"/>
    <mergeCell ref="U5:V5"/>
    <mergeCell ref="W5:X5"/>
    <mergeCell ref="W4:X4"/>
    <mergeCell ref="U4:V4"/>
    <mergeCell ref="D5:E5"/>
    <mergeCell ref="F5:G5"/>
    <mergeCell ref="H5:I5"/>
    <mergeCell ref="M5:N5"/>
    <mergeCell ref="O5:P5"/>
    <mergeCell ref="U7:V7"/>
    <mergeCell ref="W7:X7"/>
    <mergeCell ref="W6:X6"/>
    <mergeCell ref="D6:E6"/>
    <mergeCell ref="M6:N6"/>
    <mergeCell ref="O6:P6"/>
    <mergeCell ref="Q6:R6"/>
    <mergeCell ref="S6:T6"/>
    <mergeCell ref="U6:V6"/>
    <mergeCell ref="D7:E7"/>
    <mergeCell ref="M7:N7"/>
    <mergeCell ref="O7:P7"/>
    <mergeCell ref="Q7:R7"/>
    <mergeCell ref="S7:T7"/>
    <mergeCell ref="U8:V8"/>
    <mergeCell ref="W8:X8"/>
    <mergeCell ref="D10:E10"/>
    <mergeCell ref="H10:I10"/>
    <mergeCell ref="M10:N10"/>
    <mergeCell ref="O10:P10"/>
    <mergeCell ref="Q10:R10"/>
    <mergeCell ref="S10:T10"/>
    <mergeCell ref="D9:E9"/>
    <mergeCell ref="M9:N9"/>
    <mergeCell ref="O9:P9"/>
    <mergeCell ref="Q9:R9"/>
    <mergeCell ref="S9:T9"/>
    <mergeCell ref="U9:V9"/>
    <mergeCell ref="W9:X9"/>
    <mergeCell ref="U10:V10"/>
    <mergeCell ref="D8:E8"/>
    <mergeCell ref="M8:N8"/>
    <mergeCell ref="O8:P8"/>
    <mergeCell ref="Q8:R8"/>
    <mergeCell ref="S8:T8"/>
    <mergeCell ref="D30:E30"/>
    <mergeCell ref="D31:E31"/>
    <mergeCell ref="D20:E20"/>
    <mergeCell ref="D21:E21"/>
    <mergeCell ref="D22:E22"/>
    <mergeCell ref="D23:E23"/>
    <mergeCell ref="D24:E24"/>
    <mergeCell ref="D25:E25"/>
    <mergeCell ref="W10:X10"/>
    <mergeCell ref="D26:E26"/>
    <mergeCell ref="D27:E27"/>
    <mergeCell ref="D28:E28"/>
    <mergeCell ref="D29:E29"/>
    <mergeCell ref="D19:E19"/>
    <mergeCell ref="D11:E11"/>
    <mergeCell ref="D12:E12"/>
    <mergeCell ref="F12:G12"/>
    <mergeCell ref="D13:E13"/>
    <mergeCell ref="D14:E14"/>
    <mergeCell ref="D15:E15"/>
    <mergeCell ref="D16:E16"/>
    <mergeCell ref="D17:E17"/>
    <mergeCell ref="D18:E18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60:E60"/>
    <mergeCell ref="D61:E61"/>
    <mergeCell ref="D56:E56"/>
    <mergeCell ref="D57:E57"/>
    <mergeCell ref="F57:G57"/>
    <mergeCell ref="D58:E58"/>
    <mergeCell ref="F58:G58"/>
    <mergeCell ref="D59:E59"/>
    <mergeCell ref="F59:G59"/>
    <mergeCell ref="AI4:AJ4"/>
    <mergeCell ref="Y5:Z5"/>
    <mergeCell ref="AA5:AB5"/>
    <mergeCell ref="AC5:AD5"/>
    <mergeCell ref="AE5:AF5"/>
    <mergeCell ref="AG5:AH5"/>
    <mergeCell ref="AI5:AJ5"/>
    <mergeCell ref="Y4:Z4"/>
    <mergeCell ref="AA4:AB4"/>
    <mergeCell ref="AC4:AD4"/>
    <mergeCell ref="AE4:AF4"/>
    <mergeCell ref="AG4:AH4"/>
    <mergeCell ref="AI6:AJ6"/>
    <mergeCell ref="Y7:Z7"/>
    <mergeCell ref="AA7:AB7"/>
    <mergeCell ref="AC7:AD7"/>
    <mergeCell ref="AE7:AF7"/>
    <mergeCell ref="AG7:AH7"/>
    <mergeCell ref="AI7:AJ7"/>
    <mergeCell ref="Y6:Z6"/>
    <mergeCell ref="AA6:AB6"/>
    <mergeCell ref="AC6:AD6"/>
    <mergeCell ref="AE6:AF6"/>
    <mergeCell ref="AG6:AH6"/>
    <mergeCell ref="AI10:AJ10"/>
    <mergeCell ref="Y10:Z10"/>
    <mergeCell ref="AA10:AB10"/>
    <mergeCell ref="AC10:AD10"/>
    <mergeCell ref="AE10:AF10"/>
    <mergeCell ref="AG10:AH10"/>
    <mergeCell ref="AI8:AJ8"/>
    <mergeCell ref="Y9:Z9"/>
    <mergeCell ref="AA9:AB9"/>
    <mergeCell ref="AC9:AD9"/>
    <mergeCell ref="AE9:AF9"/>
    <mergeCell ref="AG9:AH9"/>
    <mergeCell ref="AI9:AJ9"/>
    <mergeCell ref="Y8:Z8"/>
    <mergeCell ref="AA8:AB8"/>
    <mergeCell ref="AC8:AD8"/>
    <mergeCell ref="AE8:AF8"/>
    <mergeCell ref="AG8:AH8"/>
  </mergeCells>
  <phoneticPr fontId="3"/>
  <conditionalFormatting sqref="Z11:Z61">
    <cfRule type="cellIs" dxfId="53" priority="15" operator="equal">
      <formula>$I$8</formula>
    </cfRule>
  </conditionalFormatting>
  <conditionalFormatting sqref="Z11:Z61">
    <cfRule type="cellIs" dxfId="52" priority="16" operator="equal">
      <formula>$I$7</formula>
    </cfRule>
  </conditionalFormatting>
  <conditionalFormatting sqref="AB11:AB61">
    <cfRule type="cellIs" dxfId="51" priority="13" operator="equal">
      <formula>$I$8</formula>
    </cfRule>
  </conditionalFormatting>
  <conditionalFormatting sqref="AB11:AB61">
    <cfRule type="cellIs" dxfId="50" priority="14" operator="equal">
      <formula>$I$7</formula>
    </cfRule>
  </conditionalFormatting>
  <conditionalFormatting sqref="AD11:AD61">
    <cfRule type="cellIs" dxfId="49" priority="11" operator="equal">
      <formula>$I$8</formula>
    </cfRule>
  </conditionalFormatting>
  <conditionalFormatting sqref="AD11:AD61">
    <cfRule type="cellIs" dxfId="48" priority="12" operator="equal">
      <formula>$I$7</formula>
    </cfRule>
  </conditionalFormatting>
  <conditionalFormatting sqref="AF11:AF61">
    <cfRule type="cellIs" dxfId="47" priority="9" operator="equal">
      <formula>$I$8</formula>
    </cfRule>
  </conditionalFormatting>
  <conditionalFormatting sqref="AF11:AF61">
    <cfRule type="cellIs" dxfId="46" priority="10" operator="equal">
      <formula>$I$7</formula>
    </cfRule>
  </conditionalFormatting>
  <conditionalFormatting sqref="AH11:AH61">
    <cfRule type="cellIs" dxfId="45" priority="7" operator="equal">
      <formula>$I$8</formula>
    </cfRule>
  </conditionalFormatting>
  <conditionalFormatting sqref="AH11:AH61">
    <cfRule type="cellIs" dxfId="44" priority="8" operator="equal">
      <formula>$I$7</formula>
    </cfRule>
  </conditionalFormatting>
  <conditionalFormatting sqref="AJ11:AJ61">
    <cfRule type="cellIs" dxfId="43" priority="5" operator="equal">
      <formula>$I$8</formula>
    </cfRule>
  </conditionalFormatting>
  <conditionalFormatting sqref="AJ11:AJ61">
    <cfRule type="cellIs" dxfId="42" priority="6" operator="equal">
      <formula>$I$7</formula>
    </cfRule>
  </conditionalFormatting>
  <conditionalFormatting sqref="I11:I61 N11:N61 P11:P61 R11:R61 T11:T61 Z11:Z61 AB11:AB61 AD11:AD61 AF11:AF61 Z11:Z61 AB11:AB61 AD11:AD61 AF11:AF61 Z11:Z61 AB11:AB61 AD11:AD61 AF11:AF61 Z11:Z61 AB11:AB61 AD11:AD61 AF11:AF61 Z11:Z61 AB11:AB61 AD11:AD61 AF11:AF61 Z11:Z61 AB11:AB61 AD11:AD61 AF11:AF61">
    <cfRule type="cellIs" dxfId="41" priority="21" operator="equal">
      <formula>$I$8</formula>
    </cfRule>
    <cfRule type="cellIs" dxfId="40" priority="22" operator="equal">
      <formula>$I$7</formula>
    </cfRule>
  </conditionalFormatting>
  <conditionalFormatting sqref="V11:V61 AH11:AH61 AH11:AH61 AH11:AH61 AH11:AH61 AH11:AH61 AH11:AH61">
    <cfRule type="cellIs" dxfId="39" priority="3" operator="equal">
      <formula>$I$8</formula>
    </cfRule>
    <cfRule type="cellIs" dxfId="38" priority="4" operator="equal">
      <formula>$I$7</formula>
    </cfRule>
  </conditionalFormatting>
  <conditionalFormatting sqref="X11:X61 AJ11:AJ61 AJ11:AJ61 AJ11:AJ61 AJ11:AJ61 AJ11:AJ61 AJ11:AJ61">
    <cfRule type="cellIs" dxfId="37" priority="1" operator="equal">
      <formula>$I$8</formula>
    </cfRule>
    <cfRule type="cellIs" dxfId="36" priority="2" operator="equal">
      <formula>$I$7</formula>
    </cfRule>
  </conditionalFormatting>
  <pageMargins left="0.78740157480314965" right="0" top="0.39370078740157483" bottom="0" header="0" footer="0"/>
  <pageSetup paperSize="8" scale="93" orientation="landscape" r:id="rId1"/>
  <headerFooter alignWithMargins="0"/>
  <colBreaks count="1" manualBreakCount="1">
    <brk id="24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E2093-196A-4099-AF79-149F1B6BCC34}">
  <sheetPr>
    <tabColor rgb="FFCCFFFF"/>
  </sheetPr>
  <dimension ref="A1:CL62"/>
  <sheetViews>
    <sheetView showGridLines="0" view="pageBreakPreview" zoomScaleNormal="100" zoomScaleSheetLayoutView="100" workbookViewId="0">
      <pane xSplit="12" ySplit="10" topLeftCell="M11" activePane="bottomRight" state="frozen"/>
      <selection activeCell="M11" sqref="M11"/>
      <selection pane="topRight" activeCell="M11" sqref="M11"/>
      <selection pane="bottomLeft" activeCell="M11" sqref="M11"/>
      <selection pane="bottomRight" activeCell="M30" sqref="M30"/>
    </sheetView>
  </sheetViews>
  <sheetFormatPr defaultColWidth="1.625" defaultRowHeight="13.5"/>
  <cols>
    <col min="1" max="1" width="2.75" style="110" customWidth="1"/>
    <col min="2" max="2" width="6" style="112" bestFit="1" customWidth="1"/>
    <col min="3" max="3" width="6" style="112" customWidth="1"/>
    <col min="4" max="4" width="10.625" style="110" customWidth="1"/>
    <col min="5" max="5" width="22.625" style="110" customWidth="1"/>
    <col min="6" max="7" width="8.625" style="110" customWidth="1"/>
    <col min="8" max="8" width="14.625" style="110" customWidth="1"/>
    <col min="9" max="9" width="2.125" style="113" customWidth="1"/>
    <col min="10" max="11" width="14.625" style="110" customWidth="1"/>
    <col min="12" max="12" width="8.625" style="110" customWidth="1"/>
    <col min="13" max="13" width="16.625" style="110" customWidth="1"/>
    <col min="14" max="14" width="2.125" style="110" customWidth="1"/>
    <col min="15" max="15" width="16.625" style="110" customWidth="1"/>
    <col min="16" max="16" width="2.125" style="110" customWidth="1"/>
    <col min="17" max="17" width="16.625" style="110" customWidth="1"/>
    <col min="18" max="18" width="2.125" style="110" customWidth="1"/>
    <col min="19" max="19" width="16.625" style="110" customWidth="1"/>
    <col min="20" max="20" width="2.125" style="110" customWidth="1"/>
    <col min="21" max="21" width="16.625" style="110" customWidth="1"/>
    <col min="22" max="22" width="2.125" style="110" customWidth="1"/>
    <col min="23" max="23" width="16.625" style="110" customWidth="1"/>
    <col min="24" max="24" width="2.125" style="110" customWidth="1"/>
    <col min="25" max="25" width="16.625" style="110" customWidth="1"/>
    <col min="26" max="26" width="2.125" style="110" customWidth="1"/>
    <col min="27" max="27" width="16.625" style="110" customWidth="1"/>
    <col min="28" max="28" width="2.125" style="110" customWidth="1"/>
    <col min="29" max="29" width="16.625" style="110" customWidth="1"/>
    <col min="30" max="30" width="2.125" style="110" customWidth="1"/>
    <col min="31" max="31" width="16.625" style="110" customWidth="1"/>
    <col min="32" max="32" width="2.125" style="110" customWidth="1"/>
    <col min="33" max="33" width="16.625" style="110" customWidth="1"/>
    <col min="34" max="34" width="2.125" style="110" customWidth="1"/>
    <col min="35" max="35" width="16.625" style="110" customWidth="1"/>
    <col min="36" max="36" width="2.125" style="110" customWidth="1"/>
    <col min="37" max="37" width="16.625" style="110" customWidth="1"/>
    <col min="38" max="38" width="1.625" style="110" customWidth="1"/>
    <col min="39" max="39" width="16.625" style="110" customWidth="1"/>
    <col min="40" max="40" width="1.625" style="110" customWidth="1"/>
    <col min="41" max="41" width="16.625" style="110" customWidth="1"/>
    <col min="42" max="42" width="1.625" style="110" customWidth="1"/>
    <col min="43" max="43" width="16.625" style="110" customWidth="1"/>
    <col min="44" max="44" width="1.625" style="110" customWidth="1"/>
    <col min="45" max="45" width="16.625" style="110" customWidth="1"/>
    <col min="46" max="46" width="1.625" style="110" customWidth="1"/>
    <col min="47" max="47" width="16.625" style="110" customWidth="1"/>
    <col min="48" max="48" width="1.625" style="110" customWidth="1"/>
    <col min="49" max="49" width="16.625" style="110" customWidth="1"/>
    <col min="50" max="50" width="1.625" style="110" customWidth="1"/>
    <col min="51" max="51" width="16.625" style="110" customWidth="1"/>
    <col min="52" max="52" width="1.625" style="110" customWidth="1"/>
    <col min="53" max="53" width="16.625" style="110" customWidth="1"/>
    <col min="54" max="54" width="1.625" style="110" customWidth="1"/>
    <col min="55" max="55" width="16.625" style="110" customWidth="1"/>
    <col min="56" max="56" width="1.625" style="110" customWidth="1"/>
    <col min="57" max="57" width="16.625" style="110" customWidth="1"/>
    <col min="58" max="58" width="1.625" style="110" customWidth="1"/>
    <col min="59" max="59" width="16.625" style="110" customWidth="1"/>
    <col min="60" max="60" width="1.625" style="110" customWidth="1"/>
    <col min="61" max="61" width="16.625" style="110" customWidth="1"/>
    <col min="62" max="62" width="1.625" style="110" customWidth="1"/>
    <col min="63" max="63" width="16.625" style="110" customWidth="1"/>
    <col min="64" max="64" width="1.625" style="110" customWidth="1"/>
    <col min="65" max="65" width="16.625" style="110" customWidth="1"/>
    <col min="66" max="66" width="1.625" style="110" customWidth="1"/>
    <col min="67" max="67" width="16.625" style="110" customWidth="1"/>
    <col min="68" max="68" width="1.625" style="110" customWidth="1"/>
    <col min="69" max="69" width="16.625" style="110" customWidth="1"/>
    <col min="70" max="70" width="1.625" style="110" customWidth="1"/>
    <col min="71" max="71" width="16.625" style="110" customWidth="1"/>
    <col min="72" max="72" width="1.625" style="110" customWidth="1"/>
    <col min="73" max="73" width="16.625" style="110" customWidth="1"/>
    <col min="74" max="74" width="1.625" style="110" customWidth="1"/>
    <col min="75" max="75" width="16.625" style="110" customWidth="1"/>
    <col min="76" max="76" width="1.625" style="110" customWidth="1"/>
    <col min="77" max="77" width="16.625" style="110" customWidth="1"/>
    <col min="78" max="78" width="1.625" style="110" customWidth="1"/>
    <col min="79" max="79" width="16.625" style="110" customWidth="1"/>
    <col min="80" max="80" width="1.625" style="110" customWidth="1"/>
    <col min="81" max="81" width="16.625" style="110" customWidth="1"/>
    <col min="82" max="82" width="1.625" style="110" customWidth="1"/>
    <col min="83" max="83" width="16.625" style="110" customWidth="1"/>
    <col min="84" max="84" width="1.625" style="110" customWidth="1"/>
    <col min="85" max="85" width="16.625" style="110" customWidth="1"/>
    <col min="86" max="86" width="1.625" style="110" customWidth="1"/>
    <col min="87" max="87" width="16.625" style="110" customWidth="1"/>
    <col min="88" max="88" width="1.625" style="110" customWidth="1"/>
    <col min="89" max="89" width="16.625" style="110" customWidth="1"/>
    <col min="90" max="90" width="1.625" style="110" customWidth="1"/>
    <col min="91" max="91" width="17.125" style="3" customWidth="1"/>
    <col min="92" max="92" width="1.625" style="3" customWidth="1"/>
    <col min="93" max="93" width="17.125" style="3" customWidth="1"/>
    <col min="94" max="94" width="1.625" style="3" customWidth="1"/>
    <col min="95" max="95" width="17.125" style="3" customWidth="1"/>
    <col min="96" max="96" width="1.625" style="3" customWidth="1"/>
    <col min="97" max="97" width="17.125" style="3" customWidth="1"/>
    <col min="98" max="98" width="1.625" style="3" customWidth="1"/>
    <col min="99" max="99" width="17.125" style="3" customWidth="1"/>
    <col min="100" max="100" width="1.625" style="3" customWidth="1"/>
    <col min="101" max="101" width="17.125" style="3" customWidth="1"/>
    <col min="102" max="102" width="1.625" style="3" customWidth="1"/>
    <col min="103" max="103" width="17.125" style="3" customWidth="1"/>
    <col min="104" max="104" width="1.625" style="3" customWidth="1"/>
    <col min="105" max="105" width="17.125" style="3" customWidth="1"/>
    <col min="106" max="106" width="1.625" style="3" customWidth="1"/>
    <col min="107" max="107" width="17.125" style="3" customWidth="1"/>
    <col min="108" max="108" width="1.625" style="3" customWidth="1"/>
    <col min="109" max="109" width="17.125" style="3" customWidth="1"/>
    <col min="110" max="110" width="1.625" style="3" customWidth="1"/>
    <col min="111" max="111" width="17.125" style="3" customWidth="1"/>
    <col min="112" max="112" width="1.625" style="3" customWidth="1"/>
    <col min="113" max="113" width="17.125" style="3" customWidth="1"/>
    <col min="114" max="114" width="1.625" style="3" customWidth="1"/>
    <col min="115" max="115" width="17.125" style="3" customWidth="1"/>
    <col min="116" max="116" width="1.625" style="3" customWidth="1"/>
    <col min="117" max="117" width="17.125" style="3" customWidth="1"/>
    <col min="118" max="118" width="1.625" style="3" customWidth="1"/>
    <col min="119" max="119" width="17.125" style="3" customWidth="1"/>
    <col min="120" max="120" width="1.625" style="3" customWidth="1"/>
    <col min="121" max="121" width="17.125" style="3" customWidth="1"/>
    <col min="122" max="122" width="1.625" style="3" customWidth="1"/>
    <col min="123" max="123" width="17.125" style="3" customWidth="1"/>
    <col min="124" max="124" width="1.625" style="3" customWidth="1"/>
    <col min="125" max="125" width="17.125" style="3" customWidth="1"/>
    <col min="126" max="126" width="1.625" style="3" customWidth="1"/>
    <col min="127" max="127" width="17.125" style="3" customWidth="1"/>
    <col min="128" max="128" width="1.625" style="3" customWidth="1"/>
    <col min="129" max="129" width="17.125" style="3" customWidth="1"/>
    <col min="130" max="130" width="1.625" style="3" customWidth="1"/>
    <col min="131" max="131" width="17.125" style="3" customWidth="1"/>
    <col min="132" max="132" width="1.625" style="3" customWidth="1"/>
    <col min="133" max="133" width="17.125" style="3" customWidth="1"/>
    <col min="134" max="134" width="1.625" style="3" customWidth="1"/>
    <col min="135" max="135" width="17.125" style="3" customWidth="1"/>
    <col min="136" max="136" width="1.625" style="3" customWidth="1"/>
    <col min="137" max="137" width="17.125" style="3" customWidth="1"/>
    <col min="138" max="138" width="1.625" style="3" customWidth="1"/>
    <col min="139" max="139" width="17.125" style="3" customWidth="1"/>
    <col min="140" max="140" width="1.625" style="3" customWidth="1"/>
    <col min="141" max="141" width="17.125" style="3" customWidth="1"/>
    <col min="142" max="142" width="1.625" style="3" customWidth="1"/>
    <col min="143" max="143" width="17.125" style="3" customWidth="1"/>
    <col min="144" max="144" width="1.625" style="3" customWidth="1"/>
    <col min="145" max="145" width="17.125" style="3" customWidth="1"/>
    <col min="146" max="146" width="1.625" style="3" customWidth="1"/>
    <col min="147" max="147" width="17.125" style="3" customWidth="1"/>
    <col min="148" max="148" width="1.625" style="3" customWidth="1"/>
    <col min="149" max="149" width="17.125" style="3" customWidth="1"/>
    <col min="150" max="150" width="1.625" style="3" customWidth="1"/>
    <col min="151" max="151" width="17.125" style="3" customWidth="1"/>
    <col min="152" max="152" width="1.625" style="3" customWidth="1"/>
    <col min="153" max="153" width="17.125" style="3" customWidth="1"/>
    <col min="154" max="154" width="1.625" style="3" customWidth="1"/>
    <col min="155" max="155" width="17.125" style="3" customWidth="1"/>
    <col min="156" max="156" width="1.625" style="3" customWidth="1"/>
    <col min="157" max="157" width="17.125" style="3" customWidth="1"/>
    <col min="158" max="158" width="1.625" style="3" customWidth="1"/>
    <col min="159" max="159" width="17.125" style="3" customWidth="1"/>
    <col min="160" max="160" width="1.625" style="3" customWidth="1"/>
    <col min="161" max="161" width="17.125" style="3" customWidth="1"/>
    <col min="162" max="162" width="1.625" style="3" customWidth="1"/>
    <col min="163" max="163" width="17.125" style="3" customWidth="1"/>
    <col min="164" max="164" width="1.625" style="3" customWidth="1"/>
    <col min="165" max="165" width="17.125" style="3" customWidth="1"/>
    <col min="166" max="166" width="1.625" style="3" customWidth="1"/>
    <col min="167" max="167" width="17.125" style="3" customWidth="1"/>
    <col min="168" max="168" width="1.625" style="3" customWidth="1"/>
    <col min="169" max="169" width="17.125" style="3" customWidth="1"/>
    <col min="170" max="170" width="1.625" style="3" customWidth="1"/>
    <col min="171" max="171" width="17.125" style="3" customWidth="1"/>
    <col min="172" max="172" width="1.625" style="3" customWidth="1"/>
    <col min="173" max="173" width="17.125" style="3" customWidth="1"/>
    <col min="174" max="174" width="1.625" style="3" customWidth="1"/>
    <col min="175" max="175" width="17.125" style="3" customWidth="1"/>
    <col min="176" max="176" width="1.625" style="3" customWidth="1"/>
    <col min="177" max="177" width="17.125" style="3" customWidth="1"/>
    <col min="178" max="178" width="1.625" style="3" customWidth="1"/>
    <col min="179" max="179" width="17.125" style="3" customWidth="1"/>
    <col min="180" max="180" width="1.625" style="3" customWidth="1"/>
    <col min="181" max="181" width="17.125" style="3" customWidth="1"/>
    <col min="182" max="182" width="1.625" style="3" customWidth="1"/>
    <col min="183" max="183" width="17.125" style="3" customWidth="1"/>
    <col min="184" max="184" width="1.625" style="3" customWidth="1"/>
    <col min="185" max="185" width="17.125" style="3" customWidth="1"/>
    <col min="186" max="186" width="1.625" style="3" customWidth="1"/>
    <col min="187" max="187" width="17.125" style="3" customWidth="1"/>
    <col min="188" max="188" width="1.625" style="3" customWidth="1"/>
    <col min="189" max="189" width="17.125" style="3" customWidth="1"/>
    <col min="190" max="190" width="1.625" style="3" customWidth="1"/>
    <col min="191" max="191" width="17.125" style="3" customWidth="1"/>
    <col min="192" max="192" width="1.625" style="3" customWidth="1"/>
    <col min="193" max="193" width="17.125" style="3" customWidth="1"/>
    <col min="194" max="194" width="1.625" style="3" customWidth="1"/>
    <col min="195" max="195" width="17.125" style="3" customWidth="1"/>
    <col min="196" max="196" width="1.625" style="3" customWidth="1"/>
    <col min="197" max="197" width="17.125" style="3" customWidth="1"/>
    <col min="198" max="198" width="1.625" style="3" customWidth="1"/>
    <col min="199" max="199" width="17.125" style="3" customWidth="1"/>
    <col min="200" max="200" width="1.625" style="3" customWidth="1"/>
    <col min="201" max="201" width="17.125" style="3" customWidth="1"/>
    <col min="202" max="202" width="1.625" style="3" customWidth="1"/>
    <col min="203" max="203" width="17.125" style="3" customWidth="1"/>
    <col min="204" max="204" width="1.625" style="3" customWidth="1"/>
    <col min="205" max="205" width="17.125" style="3" customWidth="1"/>
    <col min="206" max="206" width="1.625" style="3" customWidth="1"/>
    <col min="207" max="207" width="17.125" style="3" customWidth="1"/>
    <col min="208" max="208" width="1.625" style="3" customWidth="1"/>
    <col min="209" max="209" width="17.125" style="3" customWidth="1"/>
    <col min="210" max="210" width="1.625" style="3" customWidth="1"/>
    <col min="211" max="211" width="17.125" style="3" customWidth="1"/>
    <col min="212" max="212" width="1.625" style="3" customWidth="1"/>
    <col min="213" max="213" width="17.125" style="3" customWidth="1"/>
    <col min="214" max="214" width="1.625" style="3" customWidth="1"/>
    <col min="215" max="215" width="17.125" style="3" customWidth="1"/>
    <col min="216" max="216" width="1.625" style="3" customWidth="1"/>
    <col min="217" max="217" width="17.125" style="3" customWidth="1"/>
    <col min="218" max="218" width="1.625" style="3" customWidth="1"/>
    <col min="219" max="219" width="17.125" style="3" customWidth="1"/>
    <col min="220" max="220" width="1.625" style="3" customWidth="1"/>
    <col min="221" max="221" width="17.125" style="3" customWidth="1"/>
    <col min="222" max="222" width="1.625" style="3" customWidth="1"/>
    <col min="223" max="223" width="17.125" style="3" customWidth="1"/>
    <col min="224" max="224" width="1.625" style="3" customWidth="1"/>
    <col min="225" max="225" width="17.125" style="3" customWidth="1"/>
    <col min="226" max="226" width="1.625" style="3" customWidth="1"/>
    <col min="227" max="227" width="17.125" style="3" customWidth="1"/>
    <col min="228" max="228" width="1.625" style="3" customWidth="1"/>
    <col min="229" max="229" width="17.125" style="3" customWidth="1"/>
    <col min="230" max="230" width="1.625" style="3" customWidth="1"/>
    <col min="231" max="231" width="17.125" style="3" customWidth="1"/>
    <col min="232" max="232" width="1.625" style="3" customWidth="1"/>
    <col min="233" max="233" width="17.125" style="3" customWidth="1"/>
    <col min="234" max="234" width="1.625" style="3" customWidth="1"/>
    <col min="235" max="235" width="17.125" style="3" customWidth="1"/>
    <col min="236" max="236" width="1.625" style="3" customWidth="1"/>
    <col min="237" max="237" width="17.125" style="3" customWidth="1"/>
    <col min="238" max="238" width="1.625" style="3" customWidth="1"/>
    <col min="239" max="239" width="17.125" style="3" customWidth="1"/>
    <col min="240" max="240" width="1.625" style="3" customWidth="1"/>
    <col min="241" max="241" width="17.125" style="3" customWidth="1"/>
    <col min="242" max="242" width="1.625" style="3" customWidth="1"/>
    <col min="243" max="243" width="17.125" style="3" customWidth="1"/>
    <col min="244" max="244" width="1.625" style="3" customWidth="1"/>
    <col min="245" max="245" width="17.125" style="3" customWidth="1"/>
    <col min="246" max="246" width="1.625" style="3" customWidth="1"/>
    <col min="247" max="247" width="17.125" style="3" customWidth="1"/>
    <col min="248" max="248" width="1.625" style="3" customWidth="1"/>
    <col min="249" max="16384" width="1.625" style="3"/>
  </cols>
  <sheetData>
    <row r="1" spans="1:90" ht="9" customHeigh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1"/>
      <c r="P1" s="3"/>
      <c r="Q1" s="1"/>
      <c r="R1" s="3"/>
      <c r="S1" s="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24" customHeight="1">
      <c r="A2" s="1"/>
      <c r="B2" s="2"/>
      <c r="C2" s="2"/>
      <c r="D2" s="4" t="s">
        <v>0</v>
      </c>
      <c r="E2" s="4"/>
      <c r="F2" s="4"/>
      <c r="G2" s="4"/>
      <c r="H2" s="4"/>
      <c r="I2" s="5"/>
      <c r="J2" s="4"/>
      <c r="K2" s="4"/>
      <c r="L2" s="4"/>
      <c r="M2" s="4"/>
      <c r="N2" s="3"/>
      <c r="O2" s="4"/>
      <c r="P2" s="3"/>
      <c r="Q2" s="4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ht="20.100000000000001" customHeight="1">
      <c r="A3" s="1"/>
      <c r="B3" s="2"/>
      <c r="C3" s="2"/>
      <c r="D3" s="6" t="s">
        <v>1</v>
      </c>
      <c r="E3" s="7" t="s">
        <v>2</v>
      </c>
      <c r="F3" s="8"/>
      <c r="G3" s="8"/>
      <c r="H3" s="9"/>
      <c r="I3" s="10"/>
      <c r="J3" s="9"/>
      <c r="K3" s="9"/>
      <c r="L3" s="9"/>
      <c r="M3" s="9"/>
      <c r="N3" s="3"/>
      <c r="O3" s="9"/>
      <c r="P3" s="3"/>
      <c r="Q3" s="9"/>
      <c r="R3" s="3"/>
      <c r="S3" s="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ht="14.1" customHeight="1">
      <c r="A4" s="1"/>
      <c r="B4" s="2" t="s">
        <v>3</v>
      </c>
      <c r="C4" s="2" t="s">
        <v>4</v>
      </c>
      <c r="D4" s="173" t="s">
        <v>5</v>
      </c>
      <c r="E4" s="174"/>
      <c r="F4" s="11"/>
      <c r="G4" s="12"/>
      <c r="H4" s="13"/>
      <c r="I4" s="14"/>
      <c r="J4" s="11"/>
      <c r="K4" s="11"/>
      <c r="L4" s="15"/>
      <c r="M4" s="175" t="s">
        <v>205</v>
      </c>
      <c r="N4" s="172"/>
      <c r="O4" s="171" t="s">
        <v>206</v>
      </c>
      <c r="P4" s="172"/>
      <c r="Q4" s="171" t="s">
        <v>207</v>
      </c>
      <c r="R4" s="172"/>
      <c r="S4" s="171" t="s">
        <v>208</v>
      </c>
      <c r="T4" s="172"/>
      <c r="U4" s="171" t="s">
        <v>209</v>
      </c>
      <c r="V4" s="172"/>
      <c r="W4" s="171" t="s">
        <v>210</v>
      </c>
      <c r="X4" s="172"/>
      <c r="Y4" s="175" t="s">
        <v>211</v>
      </c>
      <c r="Z4" s="172"/>
      <c r="AA4" s="171" t="s">
        <v>212</v>
      </c>
      <c r="AB4" s="172"/>
      <c r="AC4" s="171" t="s">
        <v>213</v>
      </c>
      <c r="AD4" s="172"/>
      <c r="AE4" s="171" t="s">
        <v>214</v>
      </c>
      <c r="AF4" s="172"/>
      <c r="AG4" s="171" t="s">
        <v>215</v>
      </c>
      <c r="AH4" s="172"/>
      <c r="AI4" s="171" t="s">
        <v>216</v>
      </c>
      <c r="AJ4" s="17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ht="14.1" customHeight="1">
      <c r="A5" s="1"/>
      <c r="B5" s="16">
        <v>3</v>
      </c>
      <c r="C5" s="16">
        <v>1</v>
      </c>
      <c r="D5" s="164" t="s">
        <v>7</v>
      </c>
      <c r="E5" s="165"/>
      <c r="F5" s="154" t="s">
        <v>8</v>
      </c>
      <c r="G5" s="155"/>
      <c r="H5" s="176" t="s">
        <v>9</v>
      </c>
      <c r="I5" s="155"/>
      <c r="J5" s="19" t="s">
        <v>10</v>
      </c>
      <c r="K5" s="19" t="s">
        <v>11</v>
      </c>
      <c r="L5" s="21" t="s">
        <v>12</v>
      </c>
      <c r="M5" s="177" t="s">
        <v>95</v>
      </c>
      <c r="N5" s="178"/>
      <c r="O5" s="177" t="s">
        <v>96</v>
      </c>
      <c r="P5" s="178"/>
      <c r="Q5" s="177" t="s">
        <v>97</v>
      </c>
      <c r="R5" s="178"/>
      <c r="S5" s="177" t="s">
        <v>98</v>
      </c>
      <c r="T5" s="178"/>
      <c r="U5" s="177" t="s">
        <v>99</v>
      </c>
      <c r="V5" s="178"/>
      <c r="W5" s="177" t="s">
        <v>100</v>
      </c>
      <c r="X5" s="178"/>
      <c r="Y5" s="177" t="s">
        <v>101</v>
      </c>
      <c r="Z5" s="178"/>
      <c r="AA5" s="177" t="s">
        <v>102</v>
      </c>
      <c r="AB5" s="178"/>
      <c r="AC5" s="177" t="s">
        <v>103</v>
      </c>
      <c r="AD5" s="178"/>
      <c r="AE5" s="177" t="s">
        <v>104</v>
      </c>
      <c r="AF5" s="178"/>
      <c r="AG5" s="177" t="s">
        <v>105</v>
      </c>
      <c r="AH5" s="178"/>
      <c r="AI5" s="177" t="s">
        <v>106</v>
      </c>
      <c r="AJ5" s="178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ht="14.1" customHeight="1">
      <c r="A6" s="1"/>
      <c r="B6" s="16">
        <v>50</v>
      </c>
      <c r="C6" s="16">
        <v>1</v>
      </c>
      <c r="D6" s="164" t="s">
        <v>14</v>
      </c>
      <c r="E6" s="165"/>
      <c r="F6" s="17"/>
      <c r="G6" s="18"/>
      <c r="H6" s="22"/>
      <c r="I6" s="20"/>
      <c r="J6" s="17"/>
      <c r="K6" s="17"/>
      <c r="L6" s="23"/>
      <c r="M6" s="162" t="s">
        <v>231</v>
      </c>
      <c r="N6" s="149"/>
      <c r="O6" s="162" t="s">
        <v>217</v>
      </c>
      <c r="P6" s="149"/>
      <c r="Q6" s="162" t="s">
        <v>217</v>
      </c>
      <c r="R6" s="149"/>
      <c r="S6" s="162" t="s">
        <v>217</v>
      </c>
      <c r="T6" s="149"/>
      <c r="U6" s="162" t="s">
        <v>217</v>
      </c>
      <c r="V6" s="149"/>
      <c r="W6" s="162" t="s">
        <v>217</v>
      </c>
      <c r="X6" s="149"/>
      <c r="Y6" s="162" t="s">
        <v>217</v>
      </c>
      <c r="Z6" s="149"/>
      <c r="AA6" s="162" t="s">
        <v>217</v>
      </c>
      <c r="AB6" s="149"/>
      <c r="AC6" s="162" t="s">
        <v>217</v>
      </c>
      <c r="AD6" s="149"/>
      <c r="AE6" s="162" t="s">
        <v>217</v>
      </c>
      <c r="AF6" s="149"/>
      <c r="AG6" s="162" t="s">
        <v>217</v>
      </c>
      <c r="AH6" s="149"/>
      <c r="AI6" s="162" t="s">
        <v>217</v>
      </c>
      <c r="AJ6" s="149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ht="14.1" customHeight="1">
      <c r="A7" s="1"/>
      <c r="B7" s="16">
        <v>7</v>
      </c>
      <c r="C7" s="16">
        <v>1</v>
      </c>
      <c r="D7" s="164" t="s">
        <v>15</v>
      </c>
      <c r="E7" s="165"/>
      <c r="F7" s="17"/>
      <c r="G7" s="18"/>
      <c r="H7" s="24">
        <v>20</v>
      </c>
      <c r="I7" s="25" t="s">
        <v>16</v>
      </c>
      <c r="J7" s="23"/>
      <c r="K7" s="17"/>
      <c r="L7" s="23"/>
      <c r="M7" s="162" t="s">
        <v>17</v>
      </c>
      <c r="N7" s="149"/>
      <c r="O7" s="148" t="s">
        <v>17</v>
      </c>
      <c r="P7" s="149"/>
      <c r="Q7" s="162" t="s">
        <v>17</v>
      </c>
      <c r="R7" s="149"/>
      <c r="S7" s="148" t="s">
        <v>17</v>
      </c>
      <c r="T7" s="149"/>
      <c r="U7" s="162" t="s">
        <v>17</v>
      </c>
      <c r="V7" s="149"/>
      <c r="W7" s="148" t="s">
        <v>17</v>
      </c>
      <c r="X7" s="149"/>
      <c r="Y7" s="162" t="s">
        <v>17</v>
      </c>
      <c r="Z7" s="149"/>
      <c r="AA7" s="148" t="s">
        <v>17</v>
      </c>
      <c r="AB7" s="149"/>
      <c r="AC7" s="162" t="s">
        <v>17</v>
      </c>
      <c r="AD7" s="149"/>
      <c r="AE7" s="148" t="s">
        <v>17</v>
      </c>
      <c r="AF7" s="149"/>
      <c r="AG7" s="162" t="s">
        <v>17</v>
      </c>
      <c r="AH7" s="149"/>
      <c r="AI7" s="148" t="s">
        <v>17</v>
      </c>
      <c r="AJ7" s="149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ht="14.1" customHeight="1">
      <c r="A8" s="1"/>
      <c r="B8" s="16">
        <v>28</v>
      </c>
      <c r="C8" s="16">
        <v>1</v>
      </c>
      <c r="D8" s="164" t="s">
        <v>18</v>
      </c>
      <c r="E8" s="165"/>
      <c r="F8" s="17"/>
      <c r="G8" s="18"/>
      <c r="H8" s="24">
        <v>10</v>
      </c>
      <c r="I8" s="26" t="s">
        <v>19</v>
      </c>
      <c r="J8" s="23"/>
      <c r="K8" s="17"/>
      <c r="L8" s="23"/>
      <c r="M8" s="162" t="s">
        <v>108</v>
      </c>
      <c r="N8" s="149"/>
      <c r="O8" s="148" t="s">
        <v>108</v>
      </c>
      <c r="P8" s="149"/>
      <c r="Q8" s="148" t="s">
        <v>108</v>
      </c>
      <c r="R8" s="149"/>
      <c r="S8" s="148" t="s">
        <v>108</v>
      </c>
      <c r="T8" s="149"/>
      <c r="U8" s="148" t="s">
        <v>108</v>
      </c>
      <c r="V8" s="149"/>
      <c r="W8" s="148" t="s">
        <v>108</v>
      </c>
      <c r="X8" s="149"/>
      <c r="Y8" s="162" t="s">
        <v>108</v>
      </c>
      <c r="Z8" s="149"/>
      <c r="AA8" s="148" t="s">
        <v>108</v>
      </c>
      <c r="AB8" s="149"/>
      <c r="AC8" s="148" t="s">
        <v>108</v>
      </c>
      <c r="AD8" s="149"/>
      <c r="AE8" s="148" t="s">
        <v>108</v>
      </c>
      <c r="AF8" s="149"/>
      <c r="AG8" s="148" t="s">
        <v>108</v>
      </c>
      <c r="AH8" s="149"/>
      <c r="AI8" s="148" t="s">
        <v>108</v>
      </c>
      <c r="AJ8" s="149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ht="14.1" customHeight="1">
      <c r="A9" s="1"/>
      <c r="B9" s="16">
        <v>105</v>
      </c>
      <c r="C9" s="16">
        <v>1</v>
      </c>
      <c r="D9" s="164" t="s">
        <v>21</v>
      </c>
      <c r="E9" s="165"/>
      <c r="F9" s="17"/>
      <c r="G9" s="18"/>
      <c r="H9" s="27"/>
      <c r="I9" s="20"/>
      <c r="J9" s="17"/>
      <c r="K9" s="17"/>
      <c r="L9" s="23"/>
      <c r="M9" s="162" t="s">
        <v>109</v>
      </c>
      <c r="N9" s="149"/>
      <c r="O9" s="162" t="s">
        <v>109</v>
      </c>
      <c r="P9" s="149"/>
      <c r="Q9" s="162" t="s">
        <v>110</v>
      </c>
      <c r="R9" s="149"/>
      <c r="S9" s="162" t="s">
        <v>109</v>
      </c>
      <c r="T9" s="149"/>
      <c r="U9" s="162" t="s">
        <v>109</v>
      </c>
      <c r="V9" s="149"/>
      <c r="W9" s="162" t="s">
        <v>109</v>
      </c>
      <c r="X9" s="149"/>
      <c r="Y9" s="162" t="s">
        <v>109</v>
      </c>
      <c r="Z9" s="149"/>
      <c r="AA9" s="162" t="s">
        <v>109</v>
      </c>
      <c r="AB9" s="149"/>
      <c r="AC9" s="162" t="s">
        <v>109</v>
      </c>
      <c r="AD9" s="149"/>
      <c r="AE9" s="162" t="s">
        <v>110</v>
      </c>
      <c r="AF9" s="149"/>
      <c r="AG9" s="162" t="s">
        <v>110</v>
      </c>
      <c r="AH9" s="149"/>
      <c r="AI9" s="162" t="s">
        <v>110</v>
      </c>
      <c r="AJ9" s="149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ht="14.1" customHeight="1">
      <c r="A10" s="1"/>
      <c r="B10" s="16">
        <v>11</v>
      </c>
      <c r="C10" s="16"/>
      <c r="D10" s="166" t="s">
        <v>22</v>
      </c>
      <c r="E10" s="167"/>
      <c r="F10" s="28"/>
      <c r="G10" s="29"/>
      <c r="H10" s="168">
        <f>MAX(M10:AJ10)</f>
        <v>26.8</v>
      </c>
      <c r="I10" s="169"/>
      <c r="J10" s="30">
        <f>MIN(M10:AJ10)</f>
        <v>8.1</v>
      </c>
      <c r="K10" s="30">
        <f>IFERROR(AVERAGE(M10:AJ10),0)</f>
        <v>17.75</v>
      </c>
      <c r="L10" s="111"/>
      <c r="M10" s="159">
        <v>14.4</v>
      </c>
      <c r="N10" s="160"/>
      <c r="O10" s="159">
        <v>16.3</v>
      </c>
      <c r="P10" s="160"/>
      <c r="Q10" s="159">
        <v>20.9</v>
      </c>
      <c r="R10" s="160"/>
      <c r="S10" s="159">
        <v>25.7</v>
      </c>
      <c r="T10" s="160"/>
      <c r="U10" s="159">
        <v>26.8</v>
      </c>
      <c r="V10" s="160"/>
      <c r="W10" s="159">
        <v>26.5</v>
      </c>
      <c r="X10" s="160"/>
      <c r="Y10" s="159">
        <v>20.2</v>
      </c>
      <c r="Z10" s="160"/>
      <c r="AA10" s="159">
        <v>17.8</v>
      </c>
      <c r="AB10" s="160"/>
      <c r="AC10" s="159">
        <v>16.5</v>
      </c>
      <c r="AD10" s="160"/>
      <c r="AE10" s="159">
        <v>10.3</v>
      </c>
      <c r="AF10" s="160"/>
      <c r="AG10" s="159">
        <v>8.1</v>
      </c>
      <c r="AH10" s="160"/>
      <c r="AI10" s="159">
        <v>9.5</v>
      </c>
      <c r="AJ10" s="160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ht="14.1" customHeight="1">
      <c r="A11" s="1"/>
      <c r="B11" s="16">
        <v>200001</v>
      </c>
      <c r="C11" s="16"/>
      <c r="D11" s="157" t="s">
        <v>23</v>
      </c>
      <c r="E11" s="158"/>
      <c r="F11" s="31" t="s">
        <v>24</v>
      </c>
      <c r="G11" s="32" t="s">
        <v>25</v>
      </c>
      <c r="H11" s="33">
        <f>MAX(M11,O11,Q11,S11,U11,W11,Y11,AA11,AC11,AE11,AG11,AI11,AK11,AM11,AO11,AQ11,AS11,AU11,AW11,AY11,BA11,BC11,BE11,BG11)</f>
        <v>0</v>
      </c>
      <c r="I11" s="34"/>
      <c r="J11" s="35">
        <f>MIN(M11,O11,Q11,S11,U11,W11,Y11,AA11,AC11,AE11,AG11,AI11,AK11,AM11,AO11,AQ11,AS11,AU11,AW11,AY11,BA11,BC11,BE11,BG11)</f>
        <v>0</v>
      </c>
      <c r="K11" s="140">
        <f>IFERROR(AVERAGE(M11,O11,Q11,S11,U11,W11,Y11,AA11,AC11,AE11,AG11,AI11,AK11,AM11,AO11,AQ11,AS11,AU11,AW11,AY11,BA11,BC11,BE11,BG11),0)</f>
        <v>0</v>
      </c>
      <c r="L11" s="35">
        <f>COUNT(M11,O11,Q11,S11,U11,W11,Y11,AA11,AC11,AE11,AG11,AI11,AK11,AM11,AO11,AQ11,AS11,AU11,AW11,AY11,BA11,BC11,BE11,BG11)</f>
        <v>12</v>
      </c>
      <c r="M11" s="33">
        <v>0</v>
      </c>
      <c r="N11" s="34"/>
      <c r="O11" s="33">
        <v>0</v>
      </c>
      <c r="P11" s="34"/>
      <c r="Q11" s="33">
        <v>0</v>
      </c>
      <c r="R11" s="34"/>
      <c r="S11" s="33">
        <v>0</v>
      </c>
      <c r="T11" s="34"/>
      <c r="U11" s="33">
        <v>0</v>
      </c>
      <c r="V11" s="34"/>
      <c r="W11" s="33">
        <v>0</v>
      </c>
      <c r="X11" s="34"/>
      <c r="Y11" s="33">
        <v>0</v>
      </c>
      <c r="Z11" s="34"/>
      <c r="AA11" s="33">
        <v>0</v>
      </c>
      <c r="AB11" s="34"/>
      <c r="AC11" s="33">
        <v>0</v>
      </c>
      <c r="AD11" s="34"/>
      <c r="AE11" s="33">
        <v>0</v>
      </c>
      <c r="AF11" s="34"/>
      <c r="AG11" s="33">
        <v>0</v>
      </c>
      <c r="AH11" s="34"/>
      <c r="AI11" s="33">
        <v>0</v>
      </c>
      <c r="AJ11" s="34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ht="14.1" customHeight="1">
      <c r="A12" s="36"/>
      <c r="B12" s="16">
        <v>200002</v>
      </c>
      <c r="C12" s="16"/>
      <c r="D12" s="148" t="s">
        <v>26</v>
      </c>
      <c r="E12" s="149"/>
      <c r="F12" s="154" t="s">
        <v>27</v>
      </c>
      <c r="G12" s="155"/>
      <c r="H12" s="37">
        <f t="shared" ref="H12:H61" si="0">MAX(M12,O12,Q12,S12,U12,W12,Y12,AA12,AC12,AE12,AG12,AI12,AK12,AM12,AO12,AQ12,AS12,AU12,AW12,AY12,BA12,BC12,BE12,BG12)</f>
        <v>0</v>
      </c>
      <c r="I12" s="34"/>
      <c r="J12" s="38">
        <f t="shared" ref="J12:J61" si="1">MIN(M12,O12,Q12,S12,U12,W12,Y12,AA12,AC12,AE12,AG12,AI12)</f>
        <v>0</v>
      </c>
      <c r="K12" s="37" t="s">
        <v>28</v>
      </c>
      <c r="L12" s="39">
        <f t="shared" ref="L12:L61" si="2">COUNT(M12,O12,Q12,S12,U12,W12,Y12,AA12,AC12,AE12,AG12,AI12,AK12,AM12,AO12,AQ12,AS12,AU12,AW12,AY12,BA12,BC12,BE12,BG12)</f>
        <v>12</v>
      </c>
      <c r="M12" s="37">
        <v>0</v>
      </c>
      <c r="N12" s="34"/>
      <c r="O12" s="37">
        <v>0</v>
      </c>
      <c r="P12" s="34"/>
      <c r="Q12" s="37">
        <v>0</v>
      </c>
      <c r="R12" s="34"/>
      <c r="S12" s="37">
        <v>0</v>
      </c>
      <c r="T12" s="34"/>
      <c r="U12" s="37">
        <v>0</v>
      </c>
      <c r="V12" s="34"/>
      <c r="W12" s="37">
        <v>0</v>
      </c>
      <c r="X12" s="34"/>
      <c r="Y12" s="37">
        <v>0</v>
      </c>
      <c r="Z12" s="34"/>
      <c r="AA12" s="37">
        <v>0</v>
      </c>
      <c r="AB12" s="34"/>
      <c r="AC12" s="37">
        <v>0</v>
      </c>
      <c r="AD12" s="34"/>
      <c r="AE12" s="37">
        <v>0</v>
      </c>
      <c r="AF12" s="34"/>
      <c r="AG12" s="37">
        <v>0</v>
      </c>
      <c r="AH12" s="34"/>
      <c r="AI12" s="37">
        <v>0</v>
      </c>
      <c r="AJ12" s="34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ht="14.1" customHeight="1">
      <c r="A13" s="36"/>
      <c r="B13" s="16">
        <v>200003</v>
      </c>
      <c r="C13" s="16"/>
      <c r="D13" s="148" t="s">
        <v>29</v>
      </c>
      <c r="E13" s="149"/>
      <c r="F13" s="40">
        <v>3.0000000000000001E-3</v>
      </c>
      <c r="G13" s="18" t="s">
        <v>30</v>
      </c>
      <c r="H13" s="41">
        <f t="shared" si="0"/>
        <v>0</v>
      </c>
      <c r="I13" s="34" t="str">
        <f>IF($F13*($H$7/100)&lt;H13,$I$7,IF($F13*($H$8/100)&lt;H13,$I$8,""))</f>
        <v/>
      </c>
      <c r="J13" s="42">
        <f t="shared" si="1"/>
        <v>0</v>
      </c>
      <c r="K13" s="43">
        <f t="shared" ref="K13:K61" si="3">IFERROR(AVERAGE(M13,O13,Q13,S13,U13,W13,Y13,AA13,AC13,AE13,AG13,AI13,AK13,AM13,AO13,AQ13,AS13,AU13,AW13,AY13,BA13,BC13,BE13,BG13),0)</f>
        <v>0</v>
      </c>
      <c r="L13" s="39">
        <f t="shared" si="2"/>
        <v>1</v>
      </c>
      <c r="M13" s="41" t="s">
        <v>49</v>
      </c>
      <c r="N13" s="34" t="str">
        <f>IF(M13="","",IF($F13*($H$7/100)&lt;M13,$I$7,IF($F13*($H$8/100)&lt;M13,$I$8,"")))</f>
        <v/>
      </c>
      <c r="O13" s="41" t="s">
        <v>49</v>
      </c>
      <c r="P13" s="34" t="str">
        <f>IF(O13="","",IF($F13*($H$7/100)&lt;O13,$I$7,IF($F13*($H$8/100)&lt;O13,$I$8,"")))</f>
        <v/>
      </c>
      <c r="Q13" s="41" t="s">
        <v>49</v>
      </c>
      <c r="R13" s="34" t="str">
        <f>IF(Q13="","",IF($F13*($H$7/100)&lt;Q13,$I$7,IF($F13*($H$8/100)&lt;Q13,$I$8,"")))</f>
        <v/>
      </c>
      <c r="S13" s="41" t="s">
        <v>49</v>
      </c>
      <c r="T13" s="34" t="str">
        <f>IF(S13="","",IF($F13*($H$7/100)&lt;S13,$I$7,IF($F13*($H$8/100)&lt;S13,$I$8,"")))</f>
        <v/>
      </c>
      <c r="U13" s="41">
        <v>0</v>
      </c>
      <c r="V13" s="34" t="str">
        <f>IF(U13="","",IF($F13*($H$7/100)&lt;U13,$I$7,IF($F13*($H$8/100)&lt;U13,$I$8,"")))</f>
        <v/>
      </c>
      <c r="W13" s="41" t="s">
        <v>49</v>
      </c>
      <c r="X13" s="34" t="str">
        <f>IF(W13="","",IF($F13*($H$7/100)&lt;W13,$I$7,IF($F13*($H$8/100)&lt;W13,$I$8,"")))</f>
        <v/>
      </c>
      <c r="Y13" s="41" t="s">
        <v>49</v>
      </c>
      <c r="Z13" s="34" t="str">
        <f t="shared" ref="Z13:Z19" si="4">IF(Y13="","",IF($F13*($H$7/100)&lt;Y13,$I$7,IF($F13*($H$8/100)&lt;Y13,$I$8,"")))</f>
        <v/>
      </c>
      <c r="AA13" s="41" t="s">
        <v>49</v>
      </c>
      <c r="AB13" s="34" t="str">
        <f t="shared" ref="AB13:AB19" si="5">IF(AA13="","",IF($F13*($H$7/100)&lt;AA13,$I$7,IF($F13*($H$8/100)&lt;AA13,$I$8,"")))</f>
        <v/>
      </c>
      <c r="AC13" s="41" t="s">
        <v>49</v>
      </c>
      <c r="AD13" s="34" t="str">
        <f t="shared" ref="AD13:AD19" si="6">IF(AC13="","",IF($F13*($H$7/100)&lt;AC13,$I$7,IF($F13*($H$8/100)&lt;AC13,$I$8,"")))</f>
        <v/>
      </c>
      <c r="AE13" s="41" t="s">
        <v>49</v>
      </c>
      <c r="AF13" s="34" t="str">
        <f t="shared" ref="AF13:AF19" si="7">IF(AE13="","",IF($F13*($H$7/100)&lt;AE13,$I$7,IF($F13*($H$8/100)&lt;AE13,$I$8,"")))</f>
        <v/>
      </c>
      <c r="AG13" s="41" t="s">
        <v>49</v>
      </c>
      <c r="AH13" s="34" t="str">
        <f t="shared" ref="AH13:AH19" si="8">IF(AG13="","",IF($F13*($H$7/100)&lt;AG13,$I$7,IF($F13*($H$8/100)&lt;AG13,$I$8,"")))</f>
        <v/>
      </c>
      <c r="AI13" s="41" t="s">
        <v>49</v>
      </c>
      <c r="AJ13" s="34" t="str">
        <f t="shared" ref="AJ13:AJ19" si="9">IF(AI13="","",IF($F13*($H$7/100)&lt;AI13,$I$7,IF($F13*($H$8/100)&lt;AI13,$I$8,"")))</f>
        <v/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ht="14.1" customHeight="1">
      <c r="A14" s="36"/>
      <c r="B14" s="16">
        <v>200004</v>
      </c>
      <c r="C14" s="16"/>
      <c r="D14" s="148" t="s">
        <v>31</v>
      </c>
      <c r="E14" s="149"/>
      <c r="F14" s="44">
        <v>5.0000000000000001E-4</v>
      </c>
      <c r="G14" s="18" t="s">
        <v>30</v>
      </c>
      <c r="H14" s="45">
        <f t="shared" si="0"/>
        <v>0</v>
      </c>
      <c r="I14" s="34" t="str">
        <f t="shared" ref="I14:I30" si="10">IF($F14*($H$7/100)&lt;H14,$I$7,IF($F14*($H$8/100)&lt;H14,$I$8,""))</f>
        <v/>
      </c>
      <c r="J14" s="46">
        <f t="shared" si="1"/>
        <v>0</v>
      </c>
      <c r="K14" s="47">
        <f t="shared" si="3"/>
        <v>0</v>
      </c>
      <c r="L14" s="39">
        <f t="shared" si="2"/>
        <v>1</v>
      </c>
      <c r="M14" s="45" t="s">
        <v>49</v>
      </c>
      <c r="N14" s="34" t="str">
        <f>IF(M14="","",IF($F14*($H$7/100)&lt;M14,$I$7,IF($F14*($H$8/100)&lt;M14,$I$8,"")))</f>
        <v/>
      </c>
      <c r="O14" s="45" t="s">
        <v>49</v>
      </c>
      <c r="P14" s="34" t="str">
        <f>IF(O14="","",IF($F14*($H$7/100)&lt;O14,$I$7,IF($F14*($H$8/100)&lt;O14,$I$8,"")))</f>
        <v/>
      </c>
      <c r="Q14" s="45" t="s">
        <v>49</v>
      </c>
      <c r="R14" s="34" t="str">
        <f>IF(Q14="","",IF($F14*($H$7/100)&lt;Q14,$I$7,IF($F14*($H$8/100)&lt;Q14,$I$8,"")))</f>
        <v/>
      </c>
      <c r="S14" s="45" t="s">
        <v>49</v>
      </c>
      <c r="T14" s="34" t="str">
        <f>IF(S14="","",IF($F14*($H$7/100)&lt;S14,$I$7,IF($F14*($H$8/100)&lt;S14,$I$8,"")))</f>
        <v/>
      </c>
      <c r="U14" s="45">
        <v>0</v>
      </c>
      <c r="V14" s="34" t="str">
        <f>IF(U14="","",IF($F14*($H$7/100)&lt;U14,$I$7,IF($F14*($H$8/100)&lt;U14,$I$8,"")))</f>
        <v/>
      </c>
      <c r="W14" s="45" t="s">
        <v>49</v>
      </c>
      <c r="X14" s="34" t="str">
        <f>IF(W14="","",IF($F14*($H$7/100)&lt;W14,$I$7,IF($F14*($H$8/100)&lt;W14,$I$8,"")))</f>
        <v/>
      </c>
      <c r="Y14" s="45" t="s">
        <v>49</v>
      </c>
      <c r="Z14" s="34" t="str">
        <f t="shared" si="4"/>
        <v/>
      </c>
      <c r="AA14" s="45" t="s">
        <v>49</v>
      </c>
      <c r="AB14" s="34" t="str">
        <f t="shared" si="5"/>
        <v/>
      </c>
      <c r="AC14" s="45" t="s">
        <v>49</v>
      </c>
      <c r="AD14" s="34" t="str">
        <f t="shared" si="6"/>
        <v/>
      </c>
      <c r="AE14" s="45" t="s">
        <v>49</v>
      </c>
      <c r="AF14" s="34" t="str">
        <f t="shared" si="7"/>
        <v/>
      </c>
      <c r="AG14" s="45" t="s">
        <v>49</v>
      </c>
      <c r="AH14" s="34" t="str">
        <f t="shared" si="8"/>
        <v/>
      </c>
      <c r="AI14" s="45" t="s">
        <v>49</v>
      </c>
      <c r="AJ14" s="34" t="str">
        <f t="shared" si="9"/>
        <v/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ht="14.1" customHeight="1">
      <c r="A15" s="36"/>
      <c r="B15" s="16">
        <v>200005</v>
      </c>
      <c r="C15" s="16"/>
      <c r="D15" s="148" t="s">
        <v>32</v>
      </c>
      <c r="E15" s="149"/>
      <c r="F15" s="48">
        <v>0.01</v>
      </c>
      <c r="G15" s="18" t="s">
        <v>30</v>
      </c>
      <c r="H15" s="49">
        <f t="shared" si="0"/>
        <v>0</v>
      </c>
      <c r="I15" s="34" t="str">
        <f t="shared" si="10"/>
        <v/>
      </c>
      <c r="J15" s="50">
        <f t="shared" si="1"/>
        <v>0</v>
      </c>
      <c r="K15" s="51">
        <f t="shared" si="3"/>
        <v>0</v>
      </c>
      <c r="L15" s="39">
        <f t="shared" si="2"/>
        <v>1</v>
      </c>
      <c r="M15" s="49" t="s">
        <v>49</v>
      </c>
      <c r="N15" s="34" t="str">
        <f t="shared" ref="N15:X30" si="11">IF(M15="","",IF($F15*($H$7/100)&lt;M15,$I$7,IF($F15*($H$8/100)&lt;M15,$I$8,"")))</f>
        <v/>
      </c>
      <c r="O15" s="49" t="s">
        <v>49</v>
      </c>
      <c r="P15" s="34" t="str">
        <f t="shared" si="11"/>
        <v/>
      </c>
      <c r="Q15" s="49" t="s">
        <v>49</v>
      </c>
      <c r="R15" s="34" t="str">
        <f t="shared" si="11"/>
        <v/>
      </c>
      <c r="S15" s="49" t="s">
        <v>49</v>
      </c>
      <c r="T15" s="34" t="str">
        <f t="shared" si="11"/>
        <v/>
      </c>
      <c r="U15" s="49">
        <v>0</v>
      </c>
      <c r="V15" s="34" t="str">
        <f t="shared" si="11"/>
        <v/>
      </c>
      <c r="W15" s="49" t="s">
        <v>49</v>
      </c>
      <c r="X15" s="34" t="str">
        <f t="shared" si="11"/>
        <v/>
      </c>
      <c r="Y15" s="49" t="s">
        <v>49</v>
      </c>
      <c r="Z15" s="34" t="str">
        <f t="shared" si="4"/>
        <v/>
      </c>
      <c r="AA15" s="49" t="s">
        <v>49</v>
      </c>
      <c r="AB15" s="34" t="str">
        <f t="shared" si="5"/>
        <v/>
      </c>
      <c r="AC15" s="49" t="s">
        <v>49</v>
      </c>
      <c r="AD15" s="34" t="str">
        <f t="shared" si="6"/>
        <v/>
      </c>
      <c r="AE15" s="49" t="s">
        <v>49</v>
      </c>
      <c r="AF15" s="34" t="str">
        <f t="shared" si="7"/>
        <v/>
      </c>
      <c r="AG15" s="49" t="s">
        <v>49</v>
      </c>
      <c r="AH15" s="34" t="str">
        <f t="shared" si="8"/>
        <v/>
      </c>
      <c r="AI15" s="49" t="s">
        <v>49</v>
      </c>
      <c r="AJ15" s="34" t="str">
        <f t="shared" si="9"/>
        <v/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ht="14.1" customHeight="1">
      <c r="A16" s="36"/>
      <c r="B16" s="16">
        <v>200006</v>
      </c>
      <c r="C16" s="16"/>
      <c r="D16" s="148" t="s">
        <v>33</v>
      </c>
      <c r="E16" s="149"/>
      <c r="F16" s="48">
        <v>0.01</v>
      </c>
      <c r="G16" s="18" t="s">
        <v>30</v>
      </c>
      <c r="H16" s="49">
        <f t="shared" si="0"/>
        <v>0</v>
      </c>
      <c r="I16" s="34" t="str">
        <f t="shared" si="10"/>
        <v/>
      </c>
      <c r="J16" s="50">
        <f t="shared" si="1"/>
        <v>0</v>
      </c>
      <c r="K16" s="51">
        <f t="shared" si="3"/>
        <v>0</v>
      </c>
      <c r="L16" s="39">
        <f t="shared" si="2"/>
        <v>1</v>
      </c>
      <c r="M16" s="49" t="s">
        <v>49</v>
      </c>
      <c r="N16" s="34" t="str">
        <f t="shared" si="11"/>
        <v/>
      </c>
      <c r="O16" s="49" t="s">
        <v>49</v>
      </c>
      <c r="P16" s="34" t="str">
        <f t="shared" si="11"/>
        <v/>
      </c>
      <c r="Q16" s="49" t="s">
        <v>49</v>
      </c>
      <c r="R16" s="34" t="str">
        <f t="shared" si="11"/>
        <v/>
      </c>
      <c r="S16" s="49" t="s">
        <v>49</v>
      </c>
      <c r="T16" s="34" t="str">
        <f t="shared" si="11"/>
        <v/>
      </c>
      <c r="U16" s="49">
        <v>0</v>
      </c>
      <c r="V16" s="34" t="str">
        <f t="shared" si="11"/>
        <v/>
      </c>
      <c r="W16" s="49" t="s">
        <v>49</v>
      </c>
      <c r="X16" s="34" t="str">
        <f t="shared" si="11"/>
        <v/>
      </c>
      <c r="Y16" s="49" t="s">
        <v>49</v>
      </c>
      <c r="Z16" s="34" t="str">
        <f t="shared" si="4"/>
        <v/>
      </c>
      <c r="AA16" s="49" t="s">
        <v>49</v>
      </c>
      <c r="AB16" s="34" t="str">
        <f t="shared" si="5"/>
        <v/>
      </c>
      <c r="AC16" s="49" t="s">
        <v>49</v>
      </c>
      <c r="AD16" s="34" t="str">
        <f t="shared" si="6"/>
        <v/>
      </c>
      <c r="AE16" s="49" t="s">
        <v>49</v>
      </c>
      <c r="AF16" s="34" t="str">
        <f t="shared" si="7"/>
        <v/>
      </c>
      <c r="AG16" s="49" t="s">
        <v>49</v>
      </c>
      <c r="AH16" s="34" t="str">
        <f t="shared" si="8"/>
        <v/>
      </c>
      <c r="AI16" s="49" t="s">
        <v>49</v>
      </c>
      <c r="AJ16" s="34" t="str">
        <f t="shared" si="9"/>
        <v/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ht="14.1" customHeight="1">
      <c r="A17" s="36"/>
      <c r="B17" s="16">
        <v>200007</v>
      </c>
      <c r="C17" s="16"/>
      <c r="D17" s="148" t="s">
        <v>34</v>
      </c>
      <c r="E17" s="149"/>
      <c r="F17" s="48">
        <v>0.01</v>
      </c>
      <c r="G17" s="18" t="s">
        <v>30</v>
      </c>
      <c r="H17" s="49">
        <f t="shared" si="0"/>
        <v>0</v>
      </c>
      <c r="I17" s="34" t="str">
        <f t="shared" si="10"/>
        <v/>
      </c>
      <c r="J17" s="50">
        <f t="shared" si="1"/>
        <v>0</v>
      </c>
      <c r="K17" s="51">
        <f t="shared" si="3"/>
        <v>0</v>
      </c>
      <c r="L17" s="39">
        <f t="shared" si="2"/>
        <v>1</v>
      </c>
      <c r="M17" s="49" t="s">
        <v>49</v>
      </c>
      <c r="N17" s="34" t="str">
        <f t="shared" si="11"/>
        <v/>
      </c>
      <c r="O17" s="49" t="s">
        <v>49</v>
      </c>
      <c r="P17" s="34" t="str">
        <f t="shared" si="11"/>
        <v/>
      </c>
      <c r="Q17" s="49" t="s">
        <v>49</v>
      </c>
      <c r="R17" s="34" t="str">
        <f t="shared" si="11"/>
        <v/>
      </c>
      <c r="S17" s="49" t="s">
        <v>49</v>
      </c>
      <c r="T17" s="34" t="str">
        <f t="shared" si="11"/>
        <v/>
      </c>
      <c r="U17" s="49">
        <v>0</v>
      </c>
      <c r="V17" s="34" t="str">
        <f t="shared" si="11"/>
        <v/>
      </c>
      <c r="W17" s="49" t="s">
        <v>49</v>
      </c>
      <c r="X17" s="34" t="str">
        <f t="shared" si="11"/>
        <v/>
      </c>
      <c r="Y17" s="49" t="s">
        <v>49</v>
      </c>
      <c r="Z17" s="34" t="str">
        <f t="shared" si="4"/>
        <v/>
      </c>
      <c r="AA17" s="49" t="s">
        <v>49</v>
      </c>
      <c r="AB17" s="34" t="str">
        <f t="shared" si="5"/>
        <v/>
      </c>
      <c r="AC17" s="49" t="s">
        <v>49</v>
      </c>
      <c r="AD17" s="34" t="str">
        <f t="shared" si="6"/>
        <v/>
      </c>
      <c r="AE17" s="49" t="s">
        <v>49</v>
      </c>
      <c r="AF17" s="34" t="str">
        <f t="shared" si="7"/>
        <v/>
      </c>
      <c r="AG17" s="49" t="s">
        <v>49</v>
      </c>
      <c r="AH17" s="34" t="str">
        <f t="shared" si="8"/>
        <v/>
      </c>
      <c r="AI17" s="49" t="s">
        <v>49</v>
      </c>
      <c r="AJ17" s="34" t="str">
        <f t="shared" si="9"/>
        <v/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ht="14.1" customHeight="1">
      <c r="A18" s="36"/>
      <c r="B18" s="16">
        <v>200008</v>
      </c>
      <c r="C18" s="16"/>
      <c r="D18" s="148" t="s">
        <v>35</v>
      </c>
      <c r="E18" s="149"/>
      <c r="F18" s="48">
        <v>0.02</v>
      </c>
      <c r="G18" s="18" t="s">
        <v>30</v>
      </c>
      <c r="H18" s="52">
        <f t="shared" si="0"/>
        <v>0</v>
      </c>
      <c r="I18" s="34" t="str">
        <f t="shared" si="10"/>
        <v/>
      </c>
      <c r="J18" s="53">
        <f t="shared" si="1"/>
        <v>0</v>
      </c>
      <c r="K18" s="54">
        <f t="shared" si="3"/>
        <v>0</v>
      </c>
      <c r="L18" s="39">
        <f t="shared" si="2"/>
        <v>4</v>
      </c>
      <c r="M18" s="52" t="s">
        <v>49</v>
      </c>
      <c r="N18" s="34" t="str">
        <f t="shared" si="11"/>
        <v/>
      </c>
      <c r="O18" s="52">
        <v>0</v>
      </c>
      <c r="P18" s="34" t="str">
        <f t="shared" si="11"/>
        <v/>
      </c>
      <c r="Q18" s="52" t="s">
        <v>49</v>
      </c>
      <c r="R18" s="34" t="str">
        <f t="shared" si="11"/>
        <v/>
      </c>
      <c r="S18" s="52" t="s">
        <v>49</v>
      </c>
      <c r="T18" s="34" t="str">
        <f t="shared" si="11"/>
        <v/>
      </c>
      <c r="U18" s="52">
        <v>0</v>
      </c>
      <c r="V18" s="34" t="str">
        <f t="shared" si="11"/>
        <v/>
      </c>
      <c r="W18" s="52" t="s">
        <v>49</v>
      </c>
      <c r="X18" s="34" t="str">
        <f t="shared" si="11"/>
        <v/>
      </c>
      <c r="Y18" s="52" t="s">
        <v>49</v>
      </c>
      <c r="Z18" s="34" t="str">
        <f t="shared" si="4"/>
        <v/>
      </c>
      <c r="AA18" s="52">
        <v>0</v>
      </c>
      <c r="AB18" s="34" t="str">
        <f t="shared" si="5"/>
        <v/>
      </c>
      <c r="AC18" s="52" t="s">
        <v>49</v>
      </c>
      <c r="AD18" s="34" t="str">
        <f t="shared" si="6"/>
        <v/>
      </c>
      <c r="AE18" s="52" t="s">
        <v>49</v>
      </c>
      <c r="AF18" s="34" t="str">
        <f t="shared" si="7"/>
        <v/>
      </c>
      <c r="AG18" s="52">
        <v>0</v>
      </c>
      <c r="AH18" s="34" t="str">
        <f t="shared" si="8"/>
        <v/>
      </c>
      <c r="AI18" s="52" t="s">
        <v>49</v>
      </c>
      <c r="AJ18" s="34" t="str">
        <f t="shared" si="9"/>
        <v/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ht="14.1" customHeight="1">
      <c r="A19" s="36"/>
      <c r="B19" s="16">
        <v>200060</v>
      </c>
      <c r="C19" s="16"/>
      <c r="D19" s="148" t="s">
        <v>36</v>
      </c>
      <c r="E19" s="149"/>
      <c r="F19" s="48">
        <v>0.04</v>
      </c>
      <c r="G19" s="18" t="s">
        <v>30</v>
      </c>
      <c r="H19" s="55">
        <f t="shared" si="0"/>
        <v>0</v>
      </c>
      <c r="I19" s="34" t="str">
        <f t="shared" si="10"/>
        <v/>
      </c>
      <c r="J19" s="56">
        <f t="shared" si="1"/>
        <v>0</v>
      </c>
      <c r="K19" s="57">
        <f t="shared" si="3"/>
        <v>0</v>
      </c>
      <c r="L19" s="39">
        <f t="shared" si="2"/>
        <v>4</v>
      </c>
      <c r="M19" s="55" t="s">
        <v>49</v>
      </c>
      <c r="N19" s="34" t="str">
        <f t="shared" si="11"/>
        <v/>
      </c>
      <c r="O19" s="55">
        <v>0</v>
      </c>
      <c r="P19" s="34" t="str">
        <f t="shared" si="11"/>
        <v/>
      </c>
      <c r="Q19" s="55" t="s">
        <v>49</v>
      </c>
      <c r="R19" s="34" t="str">
        <f t="shared" si="11"/>
        <v/>
      </c>
      <c r="S19" s="55" t="s">
        <v>49</v>
      </c>
      <c r="T19" s="34" t="str">
        <f t="shared" si="11"/>
        <v/>
      </c>
      <c r="U19" s="55">
        <v>0</v>
      </c>
      <c r="V19" s="34" t="str">
        <f t="shared" si="11"/>
        <v/>
      </c>
      <c r="W19" s="55" t="s">
        <v>49</v>
      </c>
      <c r="X19" s="34" t="str">
        <f t="shared" si="11"/>
        <v/>
      </c>
      <c r="Y19" s="55" t="s">
        <v>49</v>
      </c>
      <c r="Z19" s="34" t="str">
        <f t="shared" si="4"/>
        <v/>
      </c>
      <c r="AA19" s="55">
        <v>0</v>
      </c>
      <c r="AB19" s="34" t="str">
        <f t="shared" si="5"/>
        <v/>
      </c>
      <c r="AC19" s="55" t="s">
        <v>49</v>
      </c>
      <c r="AD19" s="34" t="str">
        <f t="shared" si="6"/>
        <v/>
      </c>
      <c r="AE19" s="55" t="s">
        <v>49</v>
      </c>
      <c r="AF19" s="34" t="str">
        <f t="shared" si="7"/>
        <v/>
      </c>
      <c r="AG19" s="55">
        <v>0</v>
      </c>
      <c r="AH19" s="34" t="str">
        <f t="shared" si="8"/>
        <v/>
      </c>
      <c r="AI19" s="55" t="s">
        <v>49</v>
      </c>
      <c r="AJ19" s="34" t="str">
        <f t="shared" si="9"/>
        <v/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4.1" customHeight="1">
      <c r="A20" s="36"/>
      <c r="B20" s="16">
        <v>200009</v>
      </c>
      <c r="C20" s="16"/>
      <c r="D20" s="152" t="s">
        <v>37</v>
      </c>
      <c r="E20" s="153"/>
      <c r="F20" s="48">
        <v>0.01</v>
      </c>
      <c r="G20" s="18" t="s">
        <v>30</v>
      </c>
      <c r="H20" s="49">
        <f t="shared" si="0"/>
        <v>0</v>
      </c>
      <c r="I20" s="34"/>
      <c r="J20" s="50">
        <f t="shared" si="1"/>
        <v>0</v>
      </c>
      <c r="K20" s="51">
        <f t="shared" si="3"/>
        <v>0</v>
      </c>
      <c r="L20" s="39">
        <f t="shared" si="2"/>
        <v>4</v>
      </c>
      <c r="M20" s="49" t="s">
        <v>49</v>
      </c>
      <c r="N20" s="34"/>
      <c r="O20" s="49">
        <v>0</v>
      </c>
      <c r="P20" s="34"/>
      <c r="Q20" s="49" t="s">
        <v>49</v>
      </c>
      <c r="R20" s="34"/>
      <c r="S20" s="49" t="s">
        <v>49</v>
      </c>
      <c r="T20" s="34"/>
      <c r="U20" s="49">
        <v>0</v>
      </c>
      <c r="V20" s="34"/>
      <c r="W20" s="49" t="s">
        <v>49</v>
      </c>
      <c r="X20" s="34"/>
      <c r="Y20" s="49" t="s">
        <v>49</v>
      </c>
      <c r="Z20" s="34"/>
      <c r="AA20" s="49">
        <v>0</v>
      </c>
      <c r="AB20" s="34"/>
      <c r="AC20" s="49" t="s">
        <v>49</v>
      </c>
      <c r="AD20" s="34"/>
      <c r="AE20" s="49" t="s">
        <v>49</v>
      </c>
      <c r="AF20" s="34"/>
      <c r="AG20" s="49">
        <v>0</v>
      </c>
      <c r="AH20" s="34"/>
      <c r="AI20" s="49" t="s">
        <v>49</v>
      </c>
      <c r="AJ20" s="34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14.1" customHeight="1">
      <c r="A21" s="36"/>
      <c r="B21" s="16">
        <v>200010</v>
      </c>
      <c r="C21" s="16"/>
      <c r="D21" s="148" t="s">
        <v>38</v>
      </c>
      <c r="E21" s="149"/>
      <c r="F21" s="58">
        <v>10</v>
      </c>
      <c r="G21" s="18" t="s">
        <v>30</v>
      </c>
      <c r="H21" s="59">
        <f t="shared" si="0"/>
        <v>0.46</v>
      </c>
      <c r="I21" s="34" t="str">
        <f t="shared" si="10"/>
        <v/>
      </c>
      <c r="J21" s="60">
        <f t="shared" si="1"/>
        <v>0.3</v>
      </c>
      <c r="K21" s="61">
        <f t="shared" si="3"/>
        <v>0.39</v>
      </c>
      <c r="L21" s="39">
        <f t="shared" si="2"/>
        <v>4</v>
      </c>
      <c r="M21" s="59" t="s">
        <v>49</v>
      </c>
      <c r="N21" s="34" t="str">
        <f t="shared" si="11"/>
        <v/>
      </c>
      <c r="O21" s="59">
        <v>0.3</v>
      </c>
      <c r="P21" s="34" t="str">
        <f t="shared" si="11"/>
        <v/>
      </c>
      <c r="Q21" s="59" t="s">
        <v>49</v>
      </c>
      <c r="R21" s="34" t="str">
        <f t="shared" si="11"/>
        <v/>
      </c>
      <c r="S21" s="59" t="s">
        <v>49</v>
      </c>
      <c r="T21" s="34" t="str">
        <f t="shared" si="11"/>
        <v/>
      </c>
      <c r="U21" s="59">
        <v>0.41</v>
      </c>
      <c r="V21" s="34" t="str">
        <f t="shared" si="11"/>
        <v/>
      </c>
      <c r="W21" s="59" t="s">
        <v>49</v>
      </c>
      <c r="X21" s="34" t="str">
        <f t="shared" si="11"/>
        <v/>
      </c>
      <c r="Y21" s="59" t="s">
        <v>49</v>
      </c>
      <c r="Z21" s="34" t="str">
        <f t="shared" ref="Z21:Z30" si="12">IF(Y21="","",IF($F21*($H$7/100)&lt;Y21,$I$7,IF($F21*($H$8/100)&lt;Y21,$I$8,"")))</f>
        <v/>
      </c>
      <c r="AA21" s="59">
        <v>0.39</v>
      </c>
      <c r="AB21" s="34" t="str">
        <f t="shared" ref="AB21:AB30" si="13">IF(AA21="","",IF($F21*($H$7/100)&lt;AA21,$I$7,IF($F21*($H$8/100)&lt;AA21,$I$8,"")))</f>
        <v/>
      </c>
      <c r="AC21" s="59" t="s">
        <v>49</v>
      </c>
      <c r="AD21" s="34" t="str">
        <f t="shared" ref="AD21:AD30" si="14">IF(AC21="","",IF($F21*($H$7/100)&lt;AC21,$I$7,IF($F21*($H$8/100)&lt;AC21,$I$8,"")))</f>
        <v/>
      </c>
      <c r="AE21" s="59" t="s">
        <v>49</v>
      </c>
      <c r="AF21" s="34" t="str">
        <f t="shared" ref="AF21:AF30" si="15">IF(AE21="","",IF($F21*($H$7/100)&lt;AE21,$I$7,IF($F21*($H$8/100)&lt;AE21,$I$8,"")))</f>
        <v/>
      </c>
      <c r="AG21" s="59">
        <v>0.46</v>
      </c>
      <c r="AH21" s="34" t="str">
        <f t="shared" ref="AH21:AH30" si="16">IF(AG21="","",IF($F21*($H$7/100)&lt;AG21,$I$7,IF($F21*($H$8/100)&lt;AG21,$I$8,"")))</f>
        <v/>
      </c>
      <c r="AI21" s="59" t="s">
        <v>49</v>
      </c>
      <c r="AJ21" s="34" t="str">
        <f t="shared" ref="AJ21:AJ30" si="17">IF(AI21="","",IF($F21*($H$7/100)&lt;AI21,$I$7,IF($F21*($H$8/100)&lt;AI21,$I$8,"")))</f>
        <v/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ht="14.1" customHeight="1">
      <c r="A22" s="36"/>
      <c r="B22" s="16">
        <v>200011</v>
      </c>
      <c r="C22" s="16"/>
      <c r="D22" s="148" t="s">
        <v>39</v>
      </c>
      <c r="E22" s="149"/>
      <c r="F22" s="62">
        <v>0.8</v>
      </c>
      <c r="G22" s="18" t="s">
        <v>30</v>
      </c>
      <c r="H22" s="63">
        <f t="shared" si="0"/>
        <v>0</v>
      </c>
      <c r="I22" s="34" t="str">
        <f t="shared" si="10"/>
        <v/>
      </c>
      <c r="J22" s="64">
        <f t="shared" si="1"/>
        <v>0</v>
      </c>
      <c r="K22" s="63">
        <f t="shared" si="3"/>
        <v>0</v>
      </c>
      <c r="L22" s="39">
        <f t="shared" si="2"/>
        <v>1</v>
      </c>
      <c r="M22" s="63" t="s">
        <v>49</v>
      </c>
      <c r="N22" s="34" t="str">
        <f t="shared" si="11"/>
        <v/>
      </c>
      <c r="O22" s="63" t="s">
        <v>49</v>
      </c>
      <c r="P22" s="34" t="str">
        <f t="shared" si="11"/>
        <v/>
      </c>
      <c r="Q22" s="63" t="s">
        <v>49</v>
      </c>
      <c r="R22" s="34" t="str">
        <f t="shared" si="11"/>
        <v/>
      </c>
      <c r="S22" s="63" t="s">
        <v>49</v>
      </c>
      <c r="T22" s="34" t="str">
        <f t="shared" si="11"/>
        <v/>
      </c>
      <c r="U22" s="63">
        <v>0</v>
      </c>
      <c r="V22" s="34" t="str">
        <f t="shared" si="11"/>
        <v/>
      </c>
      <c r="W22" s="63" t="s">
        <v>49</v>
      </c>
      <c r="X22" s="34" t="str">
        <f t="shared" si="11"/>
        <v/>
      </c>
      <c r="Y22" s="63" t="s">
        <v>49</v>
      </c>
      <c r="Z22" s="34" t="str">
        <f t="shared" si="12"/>
        <v/>
      </c>
      <c r="AA22" s="63" t="s">
        <v>49</v>
      </c>
      <c r="AB22" s="34" t="str">
        <f t="shared" si="13"/>
        <v/>
      </c>
      <c r="AC22" s="63" t="s">
        <v>49</v>
      </c>
      <c r="AD22" s="34" t="str">
        <f t="shared" si="14"/>
        <v/>
      </c>
      <c r="AE22" s="63" t="s">
        <v>49</v>
      </c>
      <c r="AF22" s="34" t="str">
        <f t="shared" si="15"/>
        <v/>
      </c>
      <c r="AG22" s="63" t="s">
        <v>49</v>
      </c>
      <c r="AH22" s="34" t="str">
        <f t="shared" si="16"/>
        <v/>
      </c>
      <c r="AI22" s="63" t="s">
        <v>49</v>
      </c>
      <c r="AJ22" s="34" t="str">
        <f t="shared" si="17"/>
        <v/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ht="14.1" customHeight="1">
      <c r="A23" s="36"/>
      <c r="B23" s="16">
        <v>200012</v>
      </c>
      <c r="C23" s="16"/>
      <c r="D23" s="148" t="s">
        <v>40</v>
      </c>
      <c r="E23" s="149"/>
      <c r="F23" s="62">
        <v>1</v>
      </c>
      <c r="G23" s="18" t="s">
        <v>30</v>
      </c>
      <c r="H23" s="59">
        <f t="shared" si="0"/>
        <v>0</v>
      </c>
      <c r="I23" s="34" t="str">
        <f t="shared" si="10"/>
        <v/>
      </c>
      <c r="J23" s="60">
        <f t="shared" si="1"/>
        <v>0</v>
      </c>
      <c r="K23" s="61">
        <f t="shared" si="3"/>
        <v>0</v>
      </c>
      <c r="L23" s="39">
        <f t="shared" si="2"/>
        <v>1</v>
      </c>
      <c r="M23" s="59" t="s">
        <v>49</v>
      </c>
      <c r="N23" s="34" t="str">
        <f t="shared" si="11"/>
        <v/>
      </c>
      <c r="O23" s="59" t="s">
        <v>49</v>
      </c>
      <c r="P23" s="34" t="str">
        <f t="shared" si="11"/>
        <v/>
      </c>
      <c r="Q23" s="59" t="s">
        <v>49</v>
      </c>
      <c r="R23" s="34" t="str">
        <f t="shared" si="11"/>
        <v/>
      </c>
      <c r="S23" s="59" t="s">
        <v>49</v>
      </c>
      <c r="T23" s="34" t="str">
        <f t="shared" si="11"/>
        <v/>
      </c>
      <c r="U23" s="59">
        <v>0</v>
      </c>
      <c r="V23" s="34" t="str">
        <f t="shared" si="11"/>
        <v/>
      </c>
      <c r="W23" s="59" t="s">
        <v>49</v>
      </c>
      <c r="X23" s="34" t="str">
        <f t="shared" si="11"/>
        <v/>
      </c>
      <c r="Y23" s="59" t="s">
        <v>49</v>
      </c>
      <c r="Z23" s="34" t="str">
        <f t="shared" si="12"/>
        <v/>
      </c>
      <c r="AA23" s="59" t="s">
        <v>49</v>
      </c>
      <c r="AB23" s="34" t="str">
        <f t="shared" si="13"/>
        <v/>
      </c>
      <c r="AC23" s="59" t="s">
        <v>49</v>
      </c>
      <c r="AD23" s="34" t="str">
        <f t="shared" si="14"/>
        <v/>
      </c>
      <c r="AE23" s="59" t="s">
        <v>49</v>
      </c>
      <c r="AF23" s="34" t="str">
        <f t="shared" si="15"/>
        <v/>
      </c>
      <c r="AG23" s="59" t="s">
        <v>49</v>
      </c>
      <c r="AH23" s="34" t="str">
        <f t="shared" si="16"/>
        <v/>
      </c>
      <c r="AI23" s="59" t="s">
        <v>49</v>
      </c>
      <c r="AJ23" s="34" t="str">
        <f t="shared" si="17"/>
        <v/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ht="14.1" customHeight="1">
      <c r="A24" s="36"/>
      <c r="B24" s="16">
        <v>200013</v>
      </c>
      <c r="C24" s="16"/>
      <c r="D24" s="148" t="s">
        <v>41</v>
      </c>
      <c r="E24" s="149"/>
      <c r="F24" s="40">
        <v>2E-3</v>
      </c>
      <c r="G24" s="18" t="s">
        <v>30</v>
      </c>
      <c r="H24" s="65">
        <f t="shared" si="0"/>
        <v>0</v>
      </c>
      <c r="I24" s="34" t="str">
        <f t="shared" si="10"/>
        <v/>
      </c>
      <c r="J24" s="66">
        <f t="shared" si="1"/>
        <v>0</v>
      </c>
      <c r="K24" s="67">
        <f t="shared" si="3"/>
        <v>0</v>
      </c>
      <c r="L24" s="39">
        <f t="shared" si="2"/>
        <v>1</v>
      </c>
      <c r="M24" s="65" t="s">
        <v>49</v>
      </c>
      <c r="N24" s="34" t="str">
        <f t="shared" si="11"/>
        <v/>
      </c>
      <c r="O24" s="65" t="s">
        <v>49</v>
      </c>
      <c r="P24" s="34" t="str">
        <f t="shared" si="11"/>
        <v/>
      </c>
      <c r="Q24" s="65" t="s">
        <v>49</v>
      </c>
      <c r="R24" s="34" t="str">
        <f t="shared" si="11"/>
        <v/>
      </c>
      <c r="S24" s="65" t="s">
        <v>49</v>
      </c>
      <c r="T24" s="34" t="str">
        <f t="shared" si="11"/>
        <v/>
      </c>
      <c r="U24" s="65">
        <v>0</v>
      </c>
      <c r="V24" s="34" t="str">
        <f t="shared" si="11"/>
        <v/>
      </c>
      <c r="W24" s="65" t="s">
        <v>49</v>
      </c>
      <c r="X24" s="34" t="str">
        <f t="shared" si="11"/>
        <v/>
      </c>
      <c r="Y24" s="65" t="s">
        <v>49</v>
      </c>
      <c r="Z24" s="34" t="str">
        <f t="shared" si="12"/>
        <v/>
      </c>
      <c r="AA24" s="65" t="s">
        <v>49</v>
      </c>
      <c r="AB24" s="34" t="str">
        <f t="shared" si="13"/>
        <v/>
      </c>
      <c r="AC24" s="65" t="s">
        <v>49</v>
      </c>
      <c r="AD24" s="34" t="str">
        <f t="shared" si="14"/>
        <v/>
      </c>
      <c r="AE24" s="65" t="s">
        <v>49</v>
      </c>
      <c r="AF24" s="34" t="str">
        <f t="shared" si="15"/>
        <v/>
      </c>
      <c r="AG24" s="65" t="s">
        <v>49</v>
      </c>
      <c r="AH24" s="34" t="str">
        <f t="shared" si="16"/>
        <v/>
      </c>
      <c r="AI24" s="65" t="s">
        <v>49</v>
      </c>
      <c r="AJ24" s="34" t="str">
        <f t="shared" si="17"/>
        <v/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ht="14.1" customHeight="1">
      <c r="A25" s="36"/>
      <c r="B25" s="16">
        <v>200014</v>
      </c>
      <c r="C25" s="16"/>
      <c r="D25" s="148" t="s">
        <v>42</v>
      </c>
      <c r="E25" s="149"/>
      <c r="F25" s="48">
        <v>0.05</v>
      </c>
      <c r="G25" s="18" t="s">
        <v>30</v>
      </c>
      <c r="H25" s="68">
        <f t="shared" si="0"/>
        <v>0</v>
      </c>
      <c r="I25" s="34" t="str">
        <f t="shared" si="10"/>
        <v/>
      </c>
      <c r="J25" s="69">
        <f t="shared" si="1"/>
        <v>0</v>
      </c>
      <c r="K25" s="70">
        <f t="shared" si="3"/>
        <v>0</v>
      </c>
      <c r="L25" s="39">
        <f t="shared" si="2"/>
        <v>1</v>
      </c>
      <c r="M25" s="68" t="s">
        <v>49</v>
      </c>
      <c r="N25" s="34" t="str">
        <f t="shared" si="11"/>
        <v/>
      </c>
      <c r="O25" s="68" t="s">
        <v>49</v>
      </c>
      <c r="P25" s="34" t="str">
        <f t="shared" si="11"/>
        <v/>
      </c>
      <c r="Q25" s="68" t="s">
        <v>49</v>
      </c>
      <c r="R25" s="34" t="str">
        <f t="shared" si="11"/>
        <v/>
      </c>
      <c r="S25" s="68" t="s">
        <v>49</v>
      </c>
      <c r="T25" s="34" t="str">
        <f t="shared" si="11"/>
        <v/>
      </c>
      <c r="U25" s="68">
        <v>0</v>
      </c>
      <c r="V25" s="34" t="str">
        <f t="shared" si="11"/>
        <v/>
      </c>
      <c r="W25" s="68" t="s">
        <v>49</v>
      </c>
      <c r="X25" s="34" t="str">
        <f t="shared" si="11"/>
        <v/>
      </c>
      <c r="Y25" s="68" t="s">
        <v>49</v>
      </c>
      <c r="Z25" s="34" t="str">
        <f t="shared" si="12"/>
        <v/>
      </c>
      <c r="AA25" s="68" t="s">
        <v>49</v>
      </c>
      <c r="AB25" s="34" t="str">
        <f t="shared" si="13"/>
        <v/>
      </c>
      <c r="AC25" s="68" t="s">
        <v>49</v>
      </c>
      <c r="AD25" s="34" t="str">
        <f t="shared" si="14"/>
        <v/>
      </c>
      <c r="AE25" s="68" t="s">
        <v>49</v>
      </c>
      <c r="AF25" s="34" t="str">
        <f t="shared" si="15"/>
        <v/>
      </c>
      <c r="AG25" s="68" t="s">
        <v>49</v>
      </c>
      <c r="AH25" s="34" t="str">
        <f t="shared" si="16"/>
        <v/>
      </c>
      <c r="AI25" s="68" t="s">
        <v>49</v>
      </c>
      <c r="AJ25" s="34" t="str">
        <f t="shared" si="17"/>
        <v/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ht="14.1" customHeight="1">
      <c r="A26" s="36"/>
      <c r="B26" s="16">
        <v>200302</v>
      </c>
      <c r="C26" s="16"/>
      <c r="D26" s="148" t="s">
        <v>43</v>
      </c>
      <c r="E26" s="149"/>
      <c r="F26" s="48">
        <v>0.04</v>
      </c>
      <c r="G26" s="18" t="s">
        <v>30</v>
      </c>
      <c r="H26" s="55">
        <f t="shared" si="0"/>
        <v>0</v>
      </c>
      <c r="I26" s="34" t="str">
        <f t="shared" si="10"/>
        <v/>
      </c>
      <c r="J26" s="56">
        <f t="shared" si="1"/>
        <v>0</v>
      </c>
      <c r="K26" s="57">
        <f t="shared" si="3"/>
        <v>0</v>
      </c>
      <c r="L26" s="39">
        <f t="shared" si="2"/>
        <v>1</v>
      </c>
      <c r="M26" s="55" t="s">
        <v>49</v>
      </c>
      <c r="N26" s="34" t="str">
        <f t="shared" si="11"/>
        <v/>
      </c>
      <c r="O26" s="55" t="s">
        <v>49</v>
      </c>
      <c r="P26" s="34" t="str">
        <f t="shared" si="11"/>
        <v/>
      </c>
      <c r="Q26" s="55" t="s">
        <v>49</v>
      </c>
      <c r="R26" s="34" t="str">
        <f t="shared" si="11"/>
        <v/>
      </c>
      <c r="S26" s="55" t="s">
        <v>49</v>
      </c>
      <c r="T26" s="34" t="str">
        <f t="shared" si="11"/>
        <v/>
      </c>
      <c r="U26" s="55">
        <v>0</v>
      </c>
      <c r="V26" s="34" t="str">
        <f t="shared" si="11"/>
        <v/>
      </c>
      <c r="W26" s="55" t="s">
        <v>49</v>
      </c>
      <c r="X26" s="34" t="str">
        <f t="shared" si="11"/>
        <v/>
      </c>
      <c r="Y26" s="55" t="s">
        <v>49</v>
      </c>
      <c r="Z26" s="34" t="str">
        <f t="shared" si="12"/>
        <v/>
      </c>
      <c r="AA26" s="55" t="s">
        <v>49</v>
      </c>
      <c r="AB26" s="34" t="str">
        <f t="shared" si="13"/>
        <v/>
      </c>
      <c r="AC26" s="55" t="s">
        <v>49</v>
      </c>
      <c r="AD26" s="34" t="str">
        <f t="shared" si="14"/>
        <v/>
      </c>
      <c r="AE26" s="55" t="s">
        <v>49</v>
      </c>
      <c r="AF26" s="34" t="str">
        <f t="shared" si="15"/>
        <v/>
      </c>
      <c r="AG26" s="55" t="s">
        <v>49</v>
      </c>
      <c r="AH26" s="34" t="str">
        <f t="shared" si="16"/>
        <v/>
      </c>
      <c r="AI26" s="55" t="s">
        <v>49</v>
      </c>
      <c r="AJ26" s="34" t="str">
        <f t="shared" si="17"/>
        <v/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ht="14.1" customHeight="1">
      <c r="A27" s="36"/>
      <c r="B27" s="16">
        <v>200017</v>
      </c>
      <c r="C27" s="16"/>
      <c r="D27" s="148" t="s">
        <v>44</v>
      </c>
      <c r="E27" s="149"/>
      <c r="F27" s="48">
        <v>0.02</v>
      </c>
      <c r="G27" s="18" t="s">
        <v>30</v>
      </c>
      <c r="H27" s="52">
        <f t="shared" si="0"/>
        <v>0</v>
      </c>
      <c r="I27" s="34" t="str">
        <f t="shared" si="10"/>
        <v/>
      </c>
      <c r="J27" s="53">
        <f t="shared" si="1"/>
        <v>0</v>
      </c>
      <c r="K27" s="54">
        <f t="shared" si="3"/>
        <v>0</v>
      </c>
      <c r="L27" s="39">
        <f t="shared" si="2"/>
        <v>1</v>
      </c>
      <c r="M27" s="52" t="s">
        <v>49</v>
      </c>
      <c r="N27" s="34" t="str">
        <f t="shared" si="11"/>
        <v/>
      </c>
      <c r="O27" s="52" t="s">
        <v>49</v>
      </c>
      <c r="P27" s="34" t="str">
        <f t="shared" si="11"/>
        <v/>
      </c>
      <c r="Q27" s="52" t="s">
        <v>49</v>
      </c>
      <c r="R27" s="34" t="str">
        <f t="shared" si="11"/>
        <v/>
      </c>
      <c r="S27" s="52" t="s">
        <v>49</v>
      </c>
      <c r="T27" s="34" t="str">
        <f t="shared" si="11"/>
        <v/>
      </c>
      <c r="U27" s="52">
        <v>0</v>
      </c>
      <c r="V27" s="34" t="str">
        <f t="shared" si="11"/>
        <v/>
      </c>
      <c r="W27" s="52" t="s">
        <v>49</v>
      </c>
      <c r="X27" s="34" t="str">
        <f t="shared" si="11"/>
        <v/>
      </c>
      <c r="Y27" s="52" t="s">
        <v>49</v>
      </c>
      <c r="Z27" s="34" t="str">
        <f t="shared" si="12"/>
        <v/>
      </c>
      <c r="AA27" s="52" t="s">
        <v>49</v>
      </c>
      <c r="AB27" s="34" t="str">
        <f t="shared" si="13"/>
        <v/>
      </c>
      <c r="AC27" s="52" t="s">
        <v>49</v>
      </c>
      <c r="AD27" s="34" t="str">
        <f t="shared" si="14"/>
        <v/>
      </c>
      <c r="AE27" s="52" t="s">
        <v>49</v>
      </c>
      <c r="AF27" s="34" t="str">
        <f t="shared" si="15"/>
        <v/>
      </c>
      <c r="AG27" s="52" t="s">
        <v>49</v>
      </c>
      <c r="AH27" s="34" t="str">
        <f t="shared" si="16"/>
        <v/>
      </c>
      <c r="AI27" s="52" t="s">
        <v>49</v>
      </c>
      <c r="AJ27" s="34" t="str">
        <f t="shared" si="17"/>
        <v/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ht="14.1" customHeight="1">
      <c r="A28" s="36"/>
      <c r="B28" s="16">
        <v>200018</v>
      </c>
      <c r="C28" s="16"/>
      <c r="D28" s="148" t="s">
        <v>45</v>
      </c>
      <c r="E28" s="149"/>
      <c r="F28" s="48">
        <v>0.01</v>
      </c>
      <c r="G28" s="18" t="s">
        <v>30</v>
      </c>
      <c r="H28" s="71">
        <f t="shared" si="0"/>
        <v>0</v>
      </c>
      <c r="I28" s="34" t="str">
        <f t="shared" si="10"/>
        <v/>
      </c>
      <c r="J28" s="72">
        <f t="shared" si="1"/>
        <v>0</v>
      </c>
      <c r="K28" s="73">
        <f t="shared" si="3"/>
        <v>0</v>
      </c>
      <c r="L28" s="39">
        <f t="shared" si="2"/>
        <v>1</v>
      </c>
      <c r="M28" s="71" t="s">
        <v>49</v>
      </c>
      <c r="N28" s="34" t="str">
        <f t="shared" si="11"/>
        <v/>
      </c>
      <c r="O28" s="71" t="s">
        <v>49</v>
      </c>
      <c r="P28" s="34" t="str">
        <f t="shared" si="11"/>
        <v/>
      </c>
      <c r="Q28" s="71" t="s">
        <v>49</v>
      </c>
      <c r="R28" s="34" t="str">
        <f t="shared" si="11"/>
        <v/>
      </c>
      <c r="S28" s="71" t="s">
        <v>49</v>
      </c>
      <c r="T28" s="34" t="str">
        <f t="shared" si="11"/>
        <v/>
      </c>
      <c r="U28" s="71">
        <v>0</v>
      </c>
      <c r="V28" s="34" t="str">
        <f t="shared" si="11"/>
        <v/>
      </c>
      <c r="W28" s="71" t="s">
        <v>49</v>
      </c>
      <c r="X28" s="34" t="str">
        <f t="shared" si="11"/>
        <v/>
      </c>
      <c r="Y28" s="71" t="s">
        <v>49</v>
      </c>
      <c r="Z28" s="34" t="str">
        <f t="shared" si="12"/>
        <v/>
      </c>
      <c r="AA28" s="71" t="s">
        <v>49</v>
      </c>
      <c r="AB28" s="34" t="str">
        <f t="shared" si="13"/>
        <v/>
      </c>
      <c r="AC28" s="71" t="s">
        <v>49</v>
      </c>
      <c r="AD28" s="34" t="str">
        <f t="shared" si="14"/>
        <v/>
      </c>
      <c r="AE28" s="71" t="s">
        <v>49</v>
      </c>
      <c r="AF28" s="34" t="str">
        <f t="shared" si="15"/>
        <v/>
      </c>
      <c r="AG28" s="71" t="s">
        <v>49</v>
      </c>
      <c r="AH28" s="34" t="str">
        <f t="shared" si="16"/>
        <v/>
      </c>
      <c r="AI28" s="71" t="s">
        <v>49</v>
      </c>
      <c r="AJ28" s="34" t="str">
        <f t="shared" si="17"/>
        <v/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ht="14.1" customHeight="1">
      <c r="A29" s="36"/>
      <c r="B29" s="16">
        <v>200019</v>
      </c>
      <c r="C29" s="16"/>
      <c r="D29" s="148" t="s">
        <v>46</v>
      </c>
      <c r="E29" s="149"/>
      <c r="F29" s="48">
        <v>0.01</v>
      </c>
      <c r="G29" s="18" t="s">
        <v>30</v>
      </c>
      <c r="H29" s="49">
        <f t="shared" si="0"/>
        <v>0</v>
      </c>
      <c r="I29" s="34" t="str">
        <f t="shared" si="10"/>
        <v/>
      </c>
      <c r="J29" s="50">
        <f t="shared" si="1"/>
        <v>0</v>
      </c>
      <c r="K29" s="51">
        <f t="shared" si="3"/>
        <v>0</v>
      </c>
      <c r="L29" s="39">
        <f t="shared" si="2"/>
        <v>1</v>
      </c>
      <c r="M29" s="49" t="s">
        <v>49</v>
      </c>
      <c r="N29" s="34" t="str">
        <f t="shared" si="11"/>
        <v/>
      </c>
      <c r="O29" s="49" t="s">
        <v>49</v>
      </c>
      <c r="P29" s="34" t="str">
        <f t="shared" si="11"/>
        <v/>
      </c>
      <c r="Q29" s="49" t="s">
        <v>49</v>
      </c>
      <c r="R29" s="34" t="str">
        <f t="shared" si="11"/>
        <v/>
      </c>
      <c r="S29" s="49" t="s">
        <v>49</v>
      </c>
      <c r="T29" s="34" t="str">
        <f t="shared" si="11"/>
        <v/>
      </c>
      <c r="U29" s="49">
        <v>0</v>
      </c>
      <c r="V29" s="34" t="str">
        <f t="shared" si="11"/>
        <v/>
      </c>
      <c r="W29" s="49" t="s">
        <v>49</v>
      </c>
      <c r="X29" s="34" t="str">
        <f t="shared" si="11"/>
        <v/>
      </c>
      <c r="Y29" s="49" t="s">
        <v>49</v>
      </c>
      <c r="Z29" s="34" t="str">
        <f t="shared" si="12"/>
        <v/>
      </c>
      <c r="AA29" s="49" t="s">
        <v>49</v>
      </c>
      <c r="AB29" s="34" t="str">
        <f t="shared" si="13"/>
        <v/>
      </c>
      <c r="AC29" s="49" t="s">
        <v>49</v>
      </c>
      <c r="AD29" s="34" t="str">
        <f t="shared" si="14"/>
        <v/>
      </c>
      <c r="AE29" s="49" t="s">
        <v>49</v>
      </c>
      <c r="AF29" s="34" t="str">
        <f t="shared" si="15"/>
        <v/>
      </c>
      <c r="AG29" s="49" t="s">
        <v>49</v>
      </c>
      <c r="AH29" s="34" t="str">
        <f t="shared" si="16"/>
        <v/>
      </c>
      <c r="AI29" s="49" t="s">
        <v>49</v>
      </c>
      <c r="AJ29" s="34" t="str">
        <f t="shared" si="17"/>
        <v/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ht="14.1" customHeight="1">
      <c r="A30" s="36"/>
      <c r="B30" s="16">
        <v>200020</v>
      </c>
      <c r="C30" s="16"/>
      <c r="D30" s="148" t="s">
        <v>47</v>
      </c>
      <c r="E30" s="149"/>
      <c r="F30" s="48">
        <v>0.01</v>
      </c>
      <c r="G30" s="18" t="s">
        <v>30</v>
      </c>
      <c r="H30" s="49">
        <f t="shared" si="0"/>
        <v>0</v>
      </c>
      <c r="I30" s="34" t="str">
        <f t="shared" si="10"/>
        <v/>
      </c>
      <c r="J30" s="50">
        <f t="shared" si="1"/>
        <v>0</v>
      </c>
      <c r="K30" s="51">
        <f t="shared" si="3"/>
        <v>0</v>
      </c>
      <c r="L30" s="39">
        <f t="shared" si="2"/>
        <v>1</v>
      </c>
      <c r="M30" s="49" t="s">
        <v>49</v>
      </c>
      <c r="N30" s="34" t="str">
        <f t="shared" si="11"/>
        <v/>
      </c>
      <c r="O30" s="49" t="s">
        <v>49</v>
      </c>
      <c r="P30" s="34" t="str">
        <f t="shared" si="11"/>
        <v/>
      </c>
      <c r="Q30" s="49" t="s">
        <v>49</v>
      </c>
      <c r="R30" s="34" t="str">
        <f t="shared" si="11"/>
        <v/>
      </c>
      <c r="S30" s="49" t="s">
        <v>49</v>
      </c>
      <c r="T30" s="34" t="str">
        <f t="shared" si="11"/>
        <v/>
      </c>
      <c r="U30" s="49">
        <v>0</v>
      </c>
      <c r="V30" s="34" t="str">
        <f t="shared" si="11"/>
        <v/>
      </c>
      <c r="W30" s="49" t="s">
        <v>49</v>
      </c>
      <c r="X30" s="34" t="str">
        <f t="shared" si="11"/>
        <v/>
      </c>
      <c r="Y30" s="49" t="s">
        <v>49</v>
      </c>
      <c r="Z30" s="34" t="str">
        <f t="shared" si="12"/>
        <v/>
      </c>
      <c r="AA30" s="49" t="s">
        <v>49</v>
      </c>
      <c r="AB30" s="34" t="str">
        <f t="shared" si="13"/>
        <v/>
      </c>
      <c r="AC30" s="49" t="s">
        <v>49</v>
      </c>
      <c r="AD30" s="34" t="str">
        <f t="shared" si="14"/>
        <v/>
      </c>
      <c r="AE30" s="49" t="s">
        <v>49</v>
      </c>
      <c r="AF30" s="34" t="str">
        <f t="shared" si="15"/>
        <v/>
      </c>
      <c r="AG30" s="49" t="s">
        <v>49</v>
      </c>
      <c r="AH30" s="34" t="str">
        <f t="shared" si="16"/>
        <v/>
      </c>
      <c r="AI30" s="49" t="s">
        <v>49</v>
      </c>
      <c r="AJ30" s="34" t="str">
        <f t="shared" si="17"/>
        <v/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14.1" customHeight="1">
      <c r="A31" s="36"/>
      <c r="B31" s="16">
        <v>200067</v>
      </c>
      <c r="C31" s="16"/>
      <c r="D31" s="148" t="s">
        <v>48</v>
      </c>
      <c r="E31" s="149"/>
      <c r="F31" s="62">
        <v>0.6</v>
      </c>
      <c r="G31" s="18" t="s">
        <v>30</v>
      </c>
      <c r="H31" s="74">
        <f t="shared" si="0"/>
        <v>0.2</v>
      </c>
      <c r="I31" s="34"/>
      <c r="J31" s="75">
        <f t="shared" si="1"/>
        <v>0</v>
      </c>
      <c r="K31" s="76">
        <f t="shared" si="3"/>
        <v>7.5000000000000011E-2</v>
      </c>
      <c r="L31" s="39">
        <f t="shared" si="2"/>
        <v>4</v>
      </c>
      <c r="M31" s="74" t="s">
        <v>49</v>
      </c>
      <c r="N31" s="34"/>
      <c r="O31" s="74">
        <v>0</v>
      </c>
      <c r="P31" s="34"/>
      <c r="Q31" s="74" t="s">
        <v>49</v>
      </c>
      <c r="R31" s="34"/>
      <c r="S31" s="74" t="s">
        <v>49</v>
      </c>
      <c r="T31" s="34"/>
      <c r="U31" s="74">
        <v>0.2</v>
      </c>
      <c r="V31" s="34"/>
      <c r="W31" s="74" t="s">
        <v>49</v>
      </c>
      <c r="X31" s="34"/>
      <c r="Y31" s="74" t="s">
        <v>49</v>
      </c>
      <c r="Z31" s="34"/>
      <c r="AA31" s="74">
        <v>0.1</v>
      </c>
      <c r="AB31" s="34"/>
      <c r="AC31" s="74" t="s">
        <v>49</v>
      </c>
      <c r="AD31" s="34"/>
      <c r="AE31" s="74" t="s">
        <v>49</v>
      </c>
      <c r="AF31" s="34"/>
      <c r="AG31" s="74">
        <v>0</v>
      </c>
      <c r="AH31" s="34"/>
      <c r="AI31" s="74" t="s">
        <v>49</v>
      </c>
      <c r="AJ31" s="34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14.1" customHeight="1">
      <c r="A32" s="36"/>
      <c r="B32" s="16">
        <v>200021</v>
      </c>
      <c r="C32" s="16"/>
      <c r="D32" s="148" t="s">
        <v>50</v>
      </c>
      <c r="E32" s="149"/>
      <c r="F32" s="48">
        <v>0.02</v>
      </c>
      <c r="G32" s="18" t="s">
        <v>30</v>
      </c>
      <c r="H32" s="52">
        <f t="shared" si="0"/>
        <v>0</v>
      </c>
      <c r="I32" s="34"/>
      <c r="J32" s="53">
        <f t="shared" si="1"/>
        <v>0</v>
      </c>
      <c r="K32" s="54">
        <f t="shared" si="3"/>
        <v>0</v>
      </c>
      <c r="L32" s="39">
        <f t="shared" si="2"/>
        <v>4</v>
      </c>
      <c r="M32" s="52" t="s">
        <v>49</v>
      </c>
      <c r="N32" s="34"/>
      <c r="O32" s="52">
        <v>0</v>
      </c>
      <c r="P32" s="34"/>
      <c r="Q32" s="52" t="s">
        <v>49</v>
      </c>
      <c r="R32" s="34"/>
      <c r="S32" s="52" t="s">
        <v>49</v>
      </c>
      <c r="T32" s="34"/>
      <c r="U32" s="52">
        <v>0</v>
      </c>
      <c r="V32" s="34"/>
      <c r="W32" s="52" t="s">
        <v>49</v>
      </c>
      <c r="X32" s="34"/>
      <c r="Y32" s="52" t="s">
        <v>49</v>
      </c>
      <c r="Z32" s="34"/>
      <c r="AA32" s="52">
        <v>0</v>
      </c>
      <c r="AB32" s="34"/>
      <c r="AC32" s="52" t="s">
        <v>49</v>
      </c>
      <c r="AD32" s="34"/>
      <c r="AE32" s="52" t="s">
        <v>49</v>
      </c>
      <c r="AF32" s="34"/>
      <c r="AG32" s="52">
        <v>0</v>
      </c>
      <c r="AH32" s="34"/>
      <c r="AI32" s="52" t="s">
        <v>49</v>
      </c>
      <c r="AJ32" s="34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ht="14.1" customHeight="1">
      <c r="A33" s="36"/>
      <c r="B33" s="16">
        <v>200022</v>
      </c>
      <c r="C33" s="16"/>
      <c r="D33" s="148" t="s">
        <v>51</v>
      </c>
      <c r="E33" s="149"/>
      <c r="F33" s="48">
        <v>0.06</v>
      </c>
      <c r="G33" s="18" t="s">
        <v>30</v>
      </c>
      <c r="H33" s="49">
        <f t="shared" si="0"/>
        <v>0.03</v>
      </c>
      <c r="I33" s="34"/>
      <c r="J33" s="50">
        <f t="shared" si="1"/>
        <v>3.0000000000000001E-3</v>
      </c>
      <c r="K33" s="51">
        <f t="shared" si="3"/>
        <v>1.575E-2</v>
      </c>
      <c r="L33" s="39">
        <f t="shared" si="2"/>
        <v>4</v>
      </c>
      <c r="M33" s="49" t="s">
        <v>49</v>
      </c>
      <c r="N33" s="34"/>
      <c r="O33" s="49">
        <v>1.2E-2</v>
      </c>
      <c r="P33" s="34"/>
      <c r="Q33" s="49" t="s">
        <v>49</v>
      </c>
      <c r="R33" s="34"/>
      <c r="S33" s="49" t="s">
        <v>49</v>
      </c>
      <c r="T33" s="34"/>
      <c r="U33" s="49">
        <v>0.03</v>
      </c>
      <c r="V33" s="34"/>
      <c r="W33" s="49" t="s">
        <v>49</v>
      </c>
      <c r="X33" s="34"/>
      <c r="Y33" s="49" t="s">
        <v>49</v>
      </c>
      <c r="Z33" s="34"/>
      <c r="AA33" s="49">
        <v>1.7999999999999999E-2</v>
      </c>
      <c r="AB33" s="34"/>
      <c r="AC33" s="49" t="s">
        <v>49</v>
      </c>
      <c r="AD33" s="34"/>
      <c r="AE33" s="49" t="s">
        <v>49</v>
      </c>
      <c r="AF33" s="34"/>
      <c r="AG33" s="49">
        <v>3.0000000000000001E-3</v>
      </c>
      <c r="AH33" s="34"/>
      <c r="AI33" s="49" t="s">
        <v>49</v>
      </c>
      <c r="AJ33" s="34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ht="14.1" customHeight="1">
      <c r="A34" s="36"/>
      <c r="B34" s="16">
        <v>200023</v>
      </c>
      <c r="C34" s="16"/>
      <c r="D34" s="148" t="s">
        <v>52</v>
      </c>
      <c r="E34" s="149"/>
      <c r="F34" s="48">
        <v>0.03</v>
      </c>
      <c r="G34" s="18" t="s">
        <v>30</v>
      </c>
      <c r="H34" s="77">
        <f t="shared" si="0"/>
        <v>0</v>
      </c>
      <c r="I34" s="34"/>
      <c r="J34" s="78">
        <f t="shared" si="1"/>
        <v>0</v>
      </c>
      <c r="K34" s="79">
        <f t="shared" si="3"/>
        <v>0</v>
      </c>
      <c r="L34" s="39">
        <f t="shared" si="2"/>
        <v>4</v>
      </c>
      <c r="M34" s="77" t="s">
        <v>49</v>
      </c>
      <c r="N34" s="34"/>
      <c r="O34" s="77">
        <v>0</v>
      </c>
      <c r="P34" s="34"/>
      <c r="Q34" s="77" t="s">
        <v>49</v>
      </c>
      <c r="R34" s="34"/>
      <c r="S34" s="77" t="s">
        <v>49</v>
      </c>
      <c r="T34" s="34"/>
      <c r="U34" s="77">
        <v>0</v>
      </c>
      <c r="V34" s="34"/>
      <c r="W34" s="77" t="s">
        <v>49</v>
      </c>
      <c r="X34" s="34"/>
      <c r="Y34" s="77" t="s">
        <v>49</v>
      </c>
      <c r="Z34" s="34"/>
      <c r="AA34" s="77">
        <v>0</v>
      </c>
      <c r="AB34" s="34"/>
      <c r="AC34" s="77" t="s">
        <v>49</v>
      </c>
      <c r="AD34" s="34"/>
      <c r="AE34" s="77" t="s">
        <v>49</v>
      </c>
      <c r="AF34" s="34"/>
      <c r="AG34" s="77">
        <v>0</v>
      </c>
      <c r="AH34" s="34"/>
      <c r="AI34" s="77" t="s">
        <v>49</v>
      </c>
      <c r="AJ34" s="34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ht="14.1" customHeight="1">
      <c r="A35" s="36"/>
      <c r="B35" s="16">
        <v>200024</v>
      </c>
      <c r="C35" s="16"/>
      <c r="D35" s="148" t="s">
        <v>53</v>
      </c>
      <c r="E35" s="149"/>
      <c r="F35" s="62">
        <v>0.1</v>
      </c>
      <c r="G35" s="18" t="s">
        <v>30</v>
      </c>
      <c r="H35" s="49">
        <f t="shared" si="0"/>
        <v>3.0000000000000001E-3</v>
      </c>
      <c r="I35" s="34"/>
      <c r="J35" s="50">
        <f t="shared" si="1"/>
        <v>0</v>
      </c>
      <c r="K35" s="51">
        <f t="shared" si="3"/>
        <v>2E-3</v>
      </c>
      <c r="L35" s="39">
        <f t="shared" si="2"/>
        <v>4</v>
      </c>
      <c r="M35" s="49" t="s">
        <v>49</v>
      </c>
      <c r="N35" s="34"/>
      <c r="O35" s="49">
        <v>0</v>
      </c>
      <c r="P35" s="34"/>
      <c r="Q35" s="49" t="s">
        <v>49</v>
      </c>
      <c r="R35" s="34"/>
      <c r="S35" s="49" t="s">
        <v>49</v>
      </c>
      <c r="T35" s="34"/>
      <c r="U35" s="49">
        <v>2E-3</v>
      </c>
      <c r="V35" s="34"/>
      <c r="W35" s="49" t="s">
        <v>49</v>
      </c>
      <c r="X35" s="34"/>
      <c r="Y35" s="49" t="s">
        <v>49</v>
      </c>
      <c r="Z35" s="34"/>
      <c r="AA35" s="49">
        <v>3.0000000000000001E-3</v>
      </c>
      <c r="AB35" s="34"/>
      <c r="AC35" s="49" t="s">
        <v>49</v>
      </c>
      <c r="AD35" s="34"/>
      <c r="AE35" s="49" t="s">
        <v>49</v>
      </c>
      <c r="AF35" s="34"/>
      <c r="AG35" s="49">
        <v>3.0000000000000001E-3</v>
      </c>
      <c r="AH35" s="34"/>
      <c r="AI35" s="49" t="s">
        <v>49</v>
      </c>
      <c r="AJ35" s="34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ht="14.1" customHeight="1">
      <c r="A36" s="36"/>
      <c r="B36" s="16">
        <v>200025</v>
      </c>
      <c r="C36" s="16"/>
      <c r="D36" s="148" t="s">
        <v>54</v>
      </c>
      <c r="E36" s="149"/>
      <c r="F36" s="48">
        <v>0.01</v>
      </c>
      <c r="G36" s="18" t="s">
        <v>30</v>
      </c>
      <c r="H36" s="49">
        <f t="shared" si="0"/>
        <v>0</v>
      </c>
      <c r="I36" s="34"/>
      <c r="J36" s="50">
        <f t="shared" si="1"/>
        <v>0</v>
      </c>
      <c r="K36" s="51">
        <f t="shared" si="3"/>
        <v>0</v>
      </c>
      <c r="L36" s="39">
        <f t="shared" si="2"/>
        <v>4</v>
      </c>
      <c r="M36" s="49" t="s">
        <v>49</v>
      </c>
      <c r="N36" s="34"/>
      <c r="O36" s="49">
        <v>0</v>
      </c>
      <c r="P36" s="34"/>
      <c r="Q36" s="49" t="s">
        <v>49</v>
      </c>
      <c r="R36" s="34"/>
      <c r="S36" s="49" t="s">
        <v>49</v>
      </c>
      <c r="T36" s="34"/>
      <c r="U36" s="49">
        <v>0</v>
      </c>
      <c r="V36" s="34"/>
      <c r="W36" s="49" t="s">
        <v>49</v>
      </c>
      <c r="X36" s="34"/>
      <c r="Y36" s="49" t="s">
        <v>49</v>
      </c>
      <c r="Z36" s="34"/>
      <c r="AA36" s="49">
        <v>0</v>
      </c>
      <c r="AB36" s="34"/>
      <c r="AC36" s="49" t="s">
        <v>49</v>
      </c>
      <c r="AD36" s="34"/>
      <c r="AE36" s="49" t="s">
        <v>49</v>
      </c>
      <c r="AF36" s="34"/>
      <c r="AG36" s="49">
        <v>0</v>
      </c>
      <c r="AH36" s="34"/>
      <c r="AI36" s="49" t="s">
        <v>49</v>
      </c>
      <c r="AJ36" s="34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ht="14.1" customHeight="1">
      <c r="A37" s="36"/>
      <c r="B37" s="16">
        <v>200026</v>
      </c>
      <c r="C37" s="16"/>
      <c r="D37" s="152" t="s">
        <v>55</v>
      </c>
      <c r="E37" s="153"/>
      <c r="F37" s="62">
        <v>0.1</v>
      </c>
      <c r="G37" s="18" t="s">
        <v>30</v>
      </c>
      <c r="H37" s="49">
        <f t="shared" si="0"/>
        <v>0.04</v>
      </c>
      <c r="I37" s="34"/>
      <c r="J37" s="50">
        <f t="shared" si="1"/>
        <v>0.01</v>
      </c>
      <c r="K37" s="51">
        <f t="shared" si="3"/>
        <v>2.4E-2</v>
      </c>
      <c r="L37" s="39">
        <f t="shared" si="2"/>
        <v>4</v>
      </c>
      <c r="M37" s="49" t="s">
        <v>49</v>
      </c>
      <c r="N37" s="34"/>
      <c r="O37" s="49">
        <v>1.7000000000000001E-2</v>
      </c>
      <c r="P37" s="34"/>
      <c r="Q37" s="49" t="s">
        <v>49</v>
      </c>
      <c r="R37" s="34"/>
      <c r="S37" s="49" t="s">
        <v>49</v>
      </c>
      <c r="T37" s="34"/>
      <c r="U37" s="49">
        <v>0.04</v>
      </c>
      <c r="V37" s="34"/>
      <c r="W37" s="49" t="s">
        <v>49</v>
      </c>
      <c r="X37" s="34"/>
      <c r="Y37" s="49" t="s">
        <v>49</v>
      </c>
      <c r="Z37" s="34"/>
      <c r="AA37" s="49">
        <v>2.9000000000000001E-2</v>
      </c>
      <c r="AB37" s="34"/>
      <c r="AC37" s="49" t="s">
        <v>49</v>
      </c>
      <c r="AD37" s="34"/>
      <c r="AE37" s="49" t="s">
        <v>49</v>
      </c>
      <c r="AF37" s="34"/>
      <c r="AG37" s="49">
        <v>0.01</v>
      </c>
      <c r="AH37" s="34"/>
      <c r="AI37" s="49" t="s">
        <v>49</v>
      </c>
      <c r="AJ37" s="34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ht="14.1" customHeight="1">
      <c r="A38" s="36"/>
      <c r="B38" s="16">
        <v>200027</v>
      </c>
      <c r="C38" s="16"/>
      <c r="D38" s="148" t="s">
        <v>56</v>
      </c>
      <c r="E38" s="149"/>
      <c r="F38" s="48">
        <v>0.03</v>
      </c>
      <c r="G38" s="18" t="s">
        <v>30</v>
      </c>
      <c r="H38" s="77">
        <f t="shared" si="0"/>
        <v>1.6E-2</v>
      </c>
      <c r="I38" s="34"/>
      <c r="J38" s="78">
        <f t="shared" si="1"/>
        <v>0</v>
      </c>
      <c r="K38" s="79">
        <f t="shared" si="3"/>
        <v>8.0000000000000002E-3</v>
      </c>
      <c r="L38" s="39">
        <f>COUNT(M38,O38,Q38,S38,U38,W38,Y38,AA38,AC38,AE38,AG38,AI38,AK38,AM38,AO38,AQ38,AS38,AU38,AW38,AY38,BA38,BC38,BE38,BG38)</f>
        <v>4</v>
      </c>
      <c r="M38" s="77" t="s">
        <v>49</v>
      </c>
      <c r="N38" s="34"/>
      <c r="O38" s="77">
        <v>8.9999999999999993E-3</v>
      </c>
      <c r="P38" s="34"/>
      <c r="Q38" s="77" t="s">
        <v>49</v>
      </c>
      <c r="R38" s="34"/>
      <c r="S38" s="77" t="s">
        <v>49</v>
      </c>
      <c r="T38" s="34"/>
      <c r="U38" s="77">
        <v>1.6E-2</v>
      </c>
      <c r="V38" s="34"/>
      <c r="W38" s="77" t="s">
        <v>49</v>
      </c>
      <c r="X38" s="34"/>
      <c r="Y38" s="77" t="s">
        <v>49</v>
      </c>
      <c r="Z38" s="34"/>
      <c r="AA38" s="77">
        <v>7.0000000000000001E-3</v>
      </c>
      <c r="AB38" s="34"/>
      <c r="AC38" s="77" t="s">
        <v>49</v>
      </c>
      <c r="AD38" s="34"/>
      <c r="AE38" s="77" t="s">
        <v>49</v>
      </c>
      <c r="AF38" s="34"/>
      <c r="AG38" s="77">
        <v>0</v>
      </c>
      <c r="AH38" s="34"/>
      <c r="AI38" s="77" t="s">
        <v>49</v>
      </c>
      <c r="AJ38" s="34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ht="14.1" customHeight="1">
      <c r="A39" s="36"/>
      <c r="B39" s="16">
        <v>200028</v>
      </c>
      <c r="C39" s="16"/>
      <c r="D39" s="148" t="s">
        <v>57</v>
      </c>
      <c r="E39" s="149"/>
      <c r="F39" s="48">
        <v>0.03</v>
      </c>
      <c r="G39" s="18" t="s">
        <v>30</v>
      </c>
      <c r="H39" s="49">
        <f t="shared" si="0"/>
        <v>8.0000000000000002E-3</v>
      </c>
      <c r="I39" s="34"/>
      <c r="J39" s="50">
        <f t="shared" si="1"/>
        <v>4.0000000000000001E-3</v>
      </c>
      <c r="K39" s="51">
        <f t="shared" si="3"/>
        <v>6.2500000000000003E-3</v>
      </c>
      <c r="L39" s="39">
        <f t="shared" si="2"/>
        <v>4</v>
      </c>
      <c r="M39" s="49" t="s">
        <v>49</v>
      </c>
      <c r="N39" s="34"/>
      <c r="O39" s="49">
        <v>5.0000000000000001E-3</v>
      </c>
      <c r="P39" s="34"/>
      <c r="Q39" s="49" t="s">
        <v>49</v>
      </c>
      <c r="R39" s="34"/>
      <c r="S39" s="49" t="s">
        <v>49</v>
      </c>
      <c r="T39" s="34"/>
      <c r="U39" s="49">
        <v>8.0000000000000002E-3</v>
      </c>
      <c r="V39" s="34"/>
      <c r="W39" s="49" t="s">
        <v>49</v>
      </c>
      <c r="X39" s="34"/>
      <c r="Y39" s="49" t="s">
        <v>49</v>
      </c>
      <c r="Z39" s="34"/>
      <c r="AA39" s="49">
        <v>8.0000000000000002E-3</v>
      </c>
      <c r="AB39" s="34"/>
      <c r="AC39" s="49" t="s">
        <v>49</v>
      </c>
      <c r="AD39" s="34"/>
      <c r="AE39" s="49" t="s">
        <v>49</v>
      </c>
      <c r="AF39" s="34"/>
      <c r="AG39" s="49">
        <v>4.0000000000000001E-3</v>
      </c>
      <c r="AH39" s="34"/>
      <c r="AI39" s="49" t="s">
        <v>49</v>
      </c>
      <c r="AJ39" s="34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ht="14.1" customHeight="1">
      <c r="A40" s="36"/>
      <c r="B40" s="16">
        <v>200029</v>
      </c>
      <c r="C40" s="16"/>
      <c r="D40" s="148" t="s">
        <v>58</v>
      </c>
      <c r="E40" s="149"/>
      <c r="F40" s="48">
        <v>0.09</v>
      </c>
      <c r="G40" s="18" t="s">
        <v>30</v>
      </c>
      <c r="H40" s="49">
        <f t="shared" si="0"/>
        <v>0</v>
      </c>
      <c r="I40" s="34"/>
      <c r="J40" s="50">
        <f t="shared" si="1"/>
        <v>0</v>
      </c>
      <c r="K40" s="51">
        <f t="shared" si="3"/>
        <v>0</v>
      </c>
      <c r="L40" s="39">
        <f t="shared" si="2"/>
        <v>4</v>
      </c>
      <c r="M40" s="49" t="s">
        <v>49</v>
      </c>
      <c r="N40" s="34"/>
      <c r="O40" s="49">
        <v>0</v>
      </c>
      <c r="P40" s="34"/>
      <c r="Q40" s="49" t="s">
        <v>49</v>
      </c>
      <c r="R40" s="34"/>
      <c r="S40" s="49" t="s">
        <v>49</v>
      </c>
      <c r="T40" s="34"/>
      <c r="U40" s="49">
        <v>0</v>
      </c>
      <c r="V40" s="34"/>
      <c r="W40" s="49" t="s">
        <v>49</v>
      </c>
      <c r="X40" s="34"/>
      <c r="Y40" s="49" t="s">
        <v>49</v>
      </c>
      <c r="Z40" s="34"/>
      <c r="AA40" s="49">
        <v>0</v>
      </c>
      <c r="AB40" s="34"/>
      <c r="AC40" s="49" t="s">
        <v>49</v>
      </c>
      <c r="AD40" s="34"/>
      <c r="AE40" s="49" t="s">
        <v>49</v>
      </c>
      <c r="AF40" s="34"/>
      <c r="AG40" s="49">
        <v>0</v>
      </c>
      <c r="AH40" s="34"/>
      <c r="AI40" s="49" t="s">
        <v>49</v>
      </c>
      <c r="AJ40" s="34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ht="14.1" customHeight="1">
      <c r="A41" s="36"/>
      <c r="B41" s="16">
        <v>200030</v>
      </c>
      <c r="C41" s="16"/>
      <c r="D41" s="148" t="s">
        <v>59</v>
      </c>
      <c r="E41" s="149"/>
      <c r="F41" s="48">
        <v>0.08</v>
      </c>
      <c r="G41" s="18" t="s">
        <v>30</v>
      </c>
      <c r="H41" s="80">
        <f t="shared" si="0"/>
        <v>0</v>
      </c>
      <c r="I41" s="34"/>
      <c r="J41" s="81">
        <f t="shared" si="1"/>
        <v>0</v>
      </c>
      <c r="K41" s="82">
        <f t="shared" si="3"/>
        <v>0</v>
      </c>
      <c r="L41" s="39">
        <f t="shared" si="2"/>
        <v>4</v>
      </c>
      <c r="M41" s="80" t="s">
        <v>49</v>
      </c>
      <c r="N41" s="34"/>
      <c r="O41" s="80">
        <v>0</v>
      </c>
      <c r="P41" s="34"/>
      <c r="Q41" s="80" t="s">
        <v>49</v>
      </c>
      <c r="R41" s="34"/>
      <c r="S41" s="80" t="s">
        <v>49</v>
      </c>
      <c r="T41" s="34"/>
      <c r="U41" s="80">
        <v>0</v>
      </c>
      <c r="V41" s="34"/>
      <c r="W41" s="80" t="s">
        <v>49</v>
      </c>
      <c r="X41" s="34"/>
      <c r="Y41" s="80" t="s">
        <v>49</v>
      </c>
      <c r="Z41" s="34"/>
      <c r="AA41" s="80">
        <v>0</v>
      </c>
      <c r="AB41" s="34"/>
      <c r="AC41" s="80" t="s">
        <v>49</v>
      </c>
      <c r="AD41" s="34"/>
      <c r="AE41" s="80" t="s">
        <v>49</v>
      </c>
      <c r="AF41" s="34"/>
      <c r="AG41" s="80">
        <v>0</v>
      </c>
      <c r="AH41" s="34"/>
      <c r="AI41" s="80" t="s">
        <v>49</v>
      </c>
      <c r="AJ41" s="34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ht="14.1" customHeight="1">
      <c r="A42" s="36"/>
      <c r="B42" s="16">
        <v>200031</v>
      </c>
      <c r="C42" s="16"/>
      <c r="D42" s="148" t="s">
        <v>60</v>
      </c>
      <c r="E42" s="149"/>
      <c r="F42" s="62">
        <v>1</v>
      </c>
      <c r="G42" s="18" t="s">
        <v>30</v>
      </c>
      <c r="H42" s="83">
        <f t="shared" si="0"/>
        <v>0</v>
      </c>
      <c r="I42" s="34" t="str">
        <f t="shared" ref="I42:I55" si="18">IF($F42*($H$7/100)&lt;H42,$I$7,IF($F42*($H$8/100)&lt;H42,$I$8,""))</f>
        <v/>
      </c>
      <c r="J42" s="84">
        <f t="shared" si="1"/>
        <v>0</v>
      </c>
      <c r="K42" s="85">
        <f t="shared" si="3"/>
        <v>0</v>
      </c>
      <c r="L42" s="39">
        <f t="shared" si="2"/>
        <v>1</v>
      </c>
      <c r="M42" s="83" t="s">
        <v>49</v>
      </c>
      <c r="N42" s="34" t="str">
        <f>IF(M42="","",IF($F42*($H$7/100)&lt;M42,$I$7,IF($F42*($H$8/100)&lt;M42,$I$8,"")))</f>
        <v/>
      </c>
      <c r="O42" s="83" t="s">
        <v>49</v>
      </c>
      <c r="P42" s="34" t="str">
        <f>IF(O42="","",IF($F42*($H$7/100)&lt;O42,$I$7,IF($F42*($H$8/100)&lt;O42,$I$8,"")))</f>
        <v/>
      </c>
      <c r="Q42" s="83" t="s">
        <v>49</v>
      </c>
      <c r="R42" s="34" t="str">
        <f>IF(Q42="","",IF($F42*($H$7/100)&lt;Q42,$I$7,IF($F42*($H$8/100)&lt;Q42,$I$8,"")))</f>
        <v/>
      </c>
      <c r="S42" s="83" t="s">
        <v>49</v>
      </c>
      <c r="T42" s="34" t="str">
        <f>IF(S42="","",IF($F42*($H$7/100)&lt;S42,$I$7,IF($F42*($H$8/100)&lt;S42,$I$8,"")))</f>
        <v/>
      </c>
      <c r="U42" s="83">
        <v>0</v>
      </c>
      <c r="V42" s="34" t="str">
        <f>IF(U42="","",IF($F42*($H$7/100)&lt;U42,$I$7,IF($F42*($H$8/100)&lt;U42,$I$8,"")))</f>
        <v/>
      </c>
      <c r="W42" s="83" t="s">
        <v>49</v>
      </c>
      <c r="X42" s="34" t="str">
        <f>IF(W42="","",IF($F42*($H$7/100)&lt;W42,$I$7,IF($F42*($H$8/100)&lt;W42,$I$8,"")))</f>
        <v/>
      </c>
      <c r="Y42" s="83" t="s">
        <v>49</v>
      </c>
      <c r="Z42" s="34" t="str">
        <f t="shared" ref="Z42:Z47" si="19">IF(Y42="","",IF($F42*($H$7/100)&lt;Y42,$I$7,IF($F42*($H$8/100)&lt;Y42,$I$8,"")))</f>
        <v/>
      </c>
      <c r="AA42" s="83" t="s">
        <v>49</v>
      </c>
      <c r="AB42" s="34" t="str">
        <f t="shared" ref="AB42:AB47" si="20">IF(AA42="","",IF($F42*($H$7/100)&lt;AA42,$I$7,IF($F42*($H$8/100)&lt;AA42,$I$8,"")))</f>
        <v/>
      </c>
      <c r="AC42" s="83" t="s">
        <v>49</v>
      </c>
      <c r="AD42" s="34" t="str">
        <f t="shared" ref="AD42:AD47" si="21">IF(AC42="","",IF($F42*($H$7/100)&lt;AC42,$I$7,IF($F42*($H$8/100)&lt;AC42,$I$8,"")))</f>
        <v/>
      </c>
      <c r="AE42" s="83" t="s">
        <v>49</v>
      </c>
      <c r="AF42" s="34" t="str">
        <f t="shared" ref="AF42:AF47" si="22">IF(AE42="","",IF($F42*($H$7/100)&lt;AE42,$I$7,IF($F42*($H$8/100)&lt;AE42,$I$8,"")))</f>
        <v/>
      </c>
      <c r="AG42" s="83" t="s">
        <v>49</v>
      </c>
      <c r="AH42" s="34" t="str">
        <f t="shared" ref="AH42:AH47" si="23">IF(AG42="","",IF($F42*($H$7/100)&lt;AG42,$I$7,IF($F42*($H$8/100)&lt;AG42,$I$8,"")))</f>
        <v/>
      </c>
      <c r="AI42" s="83" t="s">
        <v>49</v>
      </c>
      <c r="AJ42" s="34" t="str">
        <f t="shared" ref="AJ42:AJ47" si="24">IF(AI42="","",IF($F42*($H$7/100)&lt;AI42,$I$7,IF($F42*($H$8/100)&lt;AI42,$I$8,"")))</f>
        <v/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ht="14.1" customHeight="1">
      <c r="A43" s="36"/>
      <c r="B43" s="16">
        <v>200032</v>
      </c>
      <c r="C43" s="16"/>
      <c r="D43" s="148" t="s">
        <v>61</v>
      </c>
      <c r="E43" s="149"/>
      <c r="F43" s="62">
        <v>0.2</v>
      </c>
      <c r="G43" s="18" t="s">
        <v>30</v>
      </c>
      <c r="H43" s="59">
        <f t="shared" si="0"/>
        <v>0.04</v>
      </c>
      <c r="I43" s="34" t="str">
        <f t="shared" si="18"/>
        <v>○</v>
      </c>
      <c r="J43" s="60">
        <f t="shared" si="1"/>
        <v>0.04</v>
      </c>
      <c r="K43" s="61">
        <f t="shared" si="3"/>
        <v>0.04</v>
      </c>
      <c r="L43" s="39">
        <f t="shared" si="2"/>
        <v>1</v>
      </c>
      <c r="M43" s="59" t="s">
        <v>49</v>
      </c>
      <c r="N43" s="34" t="str">
        <f>IF(M43="","",IF($F43*($H$7/100)&lt;M43,$I$7,IF($F43*($H$8/100)&lt;M43,$I$8,"")))</f>
        <v/>
      </c>
      <c r="O43" s="59" t="s">
        <v>49</v>
      </c>
      <c r="P43" s="34" t="str">
        <f>IF(O43="","",IF($F43*($H$7/100)&lt;O43,$I$7,IF($F43*($H$8/100)&lt;O43,$I$8,"")))</f>
        <v/>
      </c>
      <c r="Q43" s="59" t="s">
        <v>49</v>
      </c>
      <c r="R43" s="34" t="str">
        <f>IF(Q43="","",IF($F43*($H$7/100)&lt;Q43,$I$7,IF($F43*($H$8/100)&lt;Q43,$I$8,"")))</f>
        <v/>
      </c>
      <c r="S43" s="59" t="s">
        <v>49</v>
      </c>
      <c r="T43" s="34" t="str">
        <f>IF(S43="","",IF($F43*($H$7/100)&lt;S43,$I$7,IF($F43*($H$8/100)&lt;S43,$I$8,"")))</f>
        <v/>
      </c>
      <c r="U43" s="59">
        <v>0.04</v>
      </c>
      <c r="V43" s="34" t="str">
        <f>IF(U43="","",IF($F43*($H$7/100)&lt;U43,$I$7,IF($F43*($H$8/100)&lt;U43,$I$8,"")))</f>
        <v>○</v>
      </c>
      <c r="W43" s="59" t="s">
        <v>49</v>
      </c>
      <c r="X43" s="34" t="str">
        <f>IF(W43="","",IF($F43*($H$7/100)&lt;W43,$I$7,IF($F43*($H$8/100)&lt;W43,$I$8,"")))</f>
        <v/>
      </c>
      <c r="Y43" s="59" t="s">
        <v>49</v>
      </c>
      <c r="Z43" s="34" t="str">
        <f t="shared" si="19"/>
        <v/>
      </c>
      <c r="AA43" s="59" t="s">
        <v>49</v>
      </c>
      <c r="AB43" s="34" t="str">
        <f t="shared" si="20"/>
        <v/>
      </c>
      <c r="AC43" s="59" t="s">
        <v>49</v>
      </c>
      <c r="AD43" s="34" t="str">
        <f t="shared" si="21"/>
        <v/>
      </c>
      <c r="AE43" s="59" t="s">
        <v>49</v>
      </c>
      <c r="AF43" s="34" t="str">
        <f t="shared" si="22"/>
        <v/>
      </c>
      <c r="AG43" s="59" t="s">
        <v>49</v>
      </c>
      <c r="AH43" s="34" t="str">
        <f t="shared" si="23"/>
        <v/>
      </c>
      <c r="AI43" s="59" t="s">
        <v>49</v>
      </c>
      <c r="AJ43" s="34" t="str">
        <f t="shared" si="24"/>
        <v/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ht="14.1" customHeight="1">
      <c r="A44" s="36"/>
      <c r="B44" s="16">
        <v>200033</v>
      </c>
      <c r="C44" s="16"/>
      <c r="D44" s="148" t="s">
        <v>62</v>
      </c>
      <c r="E44" s="149"/>
      <c r="F44" s="62">
        <v>0.3</v>
      </c>
      <c r="G44" s="18" t="s">
        <v>30</v>
      </c>
      <c r="H44" s="86">
        <f t="shared" si="0"/>
        <v>0</v>
      </c>
      <c r="I44" s="34" t="str">
        <f t="shared" si="18"/>
        <v/>
      </c>
      <c r="J44" s="87">
        <f t="shared" si="1"/>
        <v>0</v>
      </c>
      <c r="K44" s="88">
        <f t="shared" si="3"/>
        <v>0</v>
      </c>
      <c r="L44" s="39">
        <f t="shared" si="2"/>
        <v>1</v>
      </c>
      <c r="M44" s="86" t="s">
        <v>49</v>
      </c>
      <c r="N44" s="34" t="str">
        <f>IF(M44="","",IF($F44*($H$7/100)&lt;M44,$I$7,IF($F44*($H$8/100)&lt;M44,$I$8,"")))</f>
        <v/>
      </c>
      <c r="O44" s="86" t="s">
        <v>49</v>
      </c>
      <c r="P44" s="34" t="str">
        <f>IF(O44="","",IF($F44*($H$7/100)&lt;O44,$I$7,IF($F44*($H$8/100)&lt;O44,$I$8,"")))</f>
        <v/>
      </c>
      <c r="Q44" s="86" t="s">
        <v>49</v>
      </c>
      <c r="R44" s="34" t="str">
        <f>IF(Q44="","",IF($F44*($H$7/100)&lt;Q44,$I$7,IF($F44*($H$8/100)&lt;Q44,$I$8,"")))</f>
        <v/>
      </c>
      <c r="S44" s="86" t="s">
        <v>49</v>
      </c>
      <c r="T44" s="34" t="str">
        <f>IF(S44="","",IF($F44*($H$7/100)&lt;S44,$I$7,IF($F44*($H$8/100)&lt;S44,$I$8,"")))</f>
        <v/>
      </c>
      <c r="U44" s="86">
        <v>0</v>
      </c>
      <c r="V44" s="34" t="str">
        <f>IF(U44="","",IF($F44*($H$7/100)&lt;U44,$I$7,IF($F44*($H$8/100)&lt;U44,$I$8,"")))</f>
        <v/>
      </c>
      <c r="W44" s="86" t="s">
        <v>49</v>
      </c>
      <c r="X44" s="34" t="str">
        <f>IF(W44="","",IF($F44*($H$7/100)&lt;W44,$I$7,IF($F44*($H$8/100)&lt;W44,$I$8,"")))</f>
        <v/>
      </c>
      <c r="Y44" s="86" t="s">
        <v>49</v>
      </c>
      <c r="Z44" s="34" t="str">
        <f t="shared" si="19"/>
        <v/>
      </c>
      <c r="AA44" s="86" t="s">
        <v>49</v>
      </c>
      <c r="AB44" s="34" t="str">
        <f t="shared" si="20"/>
        <v/>
      </c>
      <c r="AC44" s="86" t="s">
        <v>49</v>
      </c>
      <c r="AD44" s="34" t="str">
        <f t="shared" si="21"/>
        <v/>
      </c>
      <c r="AE44" s="86" t="s">
        <v>49</v>
      </c>
      <c r="AF44" s="34" t="str">
        <f t="shared" si="22"/>
        <v/>
      </c>
      <c r="AG44" s="86" t="s">
        <v>49</v>
      </c>
      <c r="AH44" s="34" t="str">
        <f t="shared" si="23"/>
        <v/>
      </c>
      <c r="AI44" s="86" t="s">
        <v>49</v>
      </c>
      <c r="AJ44" s="34" t="str">
        <f t="shared" si="24"/>
        <v/>
      </c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14.1" customHeight="1">
      <c r="A45" s="36"/>
      <c r="B45" s="16">
        <v>200034</v>
      </c>
      <c r="C45" s="16"/>
      <c r="D45" s="148" t="s">
        <v>63</v>
      </c>
      <c r="E45" s="149"/>
      <c r="F45" s="62">
        <v>1</v>
      </c>
      <c r="G45" s="18" t="s">
        <v>30</v>
      </c>
      <c r="H45" s="83">
        <f t="shared" si="0"/>
        <v>0</v>
      </c>
      <c r="I45" s="34" t="str">
        <f t="shared" si="18"/>
        <v/>
      </c>
      <c r="J45" s="84">
        <f t="shared" si="1"/>
        <v>0</v>
      </c>
      <c r="K45" s="85">
        <f t="shared" si="3"/>
        <v>0</v>
      </c>
      <c r="L45" s="39">
        <f t="shared" si="2"/>
        <v>1</v>
      </c>
      <c r="M45" s="83" t="s">
        <v>49</v>
      </c>
      <c r="N45" s="34" t="str">
        <f>IF(M45="","",IF($F45*($H$7/100)&lt;M45,$I$7,IF($F45*($H$8/100)&lt;M45,$I$8,"")))</f>
        <v/>
      </c>
      <c r="O45" s="83" t="s">
        <v>49</v>
      </c>
      <c r="P45" s="34" t="str">
        <f>IF(O45="","",IF($F45*($H$7/100)&lt;O45,$I$7,IF($F45*($H$8/100)&lt;O45,$I$8,"")))</f>
        <v/>
      </c>
      <c r="Q45" s="83" t="s">
        <v>49</v>
      </c>
      <c r="R45" s="34" t="str">
        <f>IF(Q45="","",IF($F45*($H$7/100)&lt;Q45,$I$7,IF($F45*($H$8/100)&lt;Q45,$I$8,"")))</f>
        <v/>
      </c>
      <c r="S45" s="83" t="s">
        <v>49</v>
      </c>
      <c r="T45" s="34" t="str">
        <f>IF(S45="","",IF($F45*($H$7/100)&lt;S45,$I$7,IF($F45*($H$8/100)&lt;S45,$I$8,"")))</f>
        <v/>
      </c>
      <c r="U45" s="83">
        <v>0</v>
      </c>
      <c r="V45" s="34" t="str">
        <f>IF(U45="","",IF($F45*($H$7/100)&lt;U45,$I$7,IF($F45*($H$8/100)&lt;U45,$I$8,"")))</f>
        <v/>
      </c>
      <c r="W45" s="83" t="s">
        <v>49</v>
      </c>
      <c r="X45" s="34" t="str">
        <f>IF(W45="","",IF($F45*($H$7/100)&lt;W45,$I$7,IF($F45*($H$8/100)&lt;W45,$I$8,"")))</f>
        <v/>
      </c>
      <c r="Y45" s="83" t="s">
        <v>49</v>
      </c>
      <c r="Z45" s="34" t="str">
        <f t="shared" si="19"/>
        <v/>
      </c>
      <c r="AA45" s="83" t="s">
        <v>49</v>
      </c>
      <c r="AB45" s="34" t="str">
        <f t="shared" si="20"/>
        <v/>
      </c>
      <c r="AC45" s="83" t="s">
        <v>49</v>
      </c>
      <c r="AD45" s="34" t="str">
        <f t="shared" si="21"/>
        <v/>
      </c>
      <c r="AE45" s="83" t="s">
        <v>49</v>
      </c>
      <c r="AF45" s="34" t="str">
        <f t="shared" si="22"/>
        <v/>
      </c>
      <c r="AG45" s="83" t="s">
        <v>49</v>
      </c>
      <c r="AH45" s="34" t="str">
        <f t="shared" si="23"/>
        <v/>
      </c>
      <c r="AI45" s="83" t="s">
        <v>49</v>
      </c>
      <c r="AJ45" s="34" t="str">
        <f t="shared" si="24"/>
        <v/>
      </c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ht="14.1" customHeight="1">
      <c r="A46" s="36"/>
      <c r="B46" s="16">
        <v>200035</v>
      </c>
      <c r="C46" s="16"/>
      <c r="D46" s="148" t="s">
        <v>64</v>
      </c>
      <c r="E46" s="149"/>
      <c r="F46" s="58">
        <v>200</v>
      </c>
      <c r="G46" s="18" t="s">
        <v>30</v>
      </c>
      <c r="H46" s="89">
        <f t="shared" si="0"/>
        <v>8</v>
      </c>
      <c r="I46" s="34" t="str">
        <f t="shared" si="18"/>
        <v/>
      </c>
      <c r="J46" s="90">
        <f t="shared" si="1"/>
        <v>8</v>
      </c>
      <c r="K46" s="89">
        <f t="shared" si="3"/>
        <v>8</v>
      </c>
      <c r="L46" s="39">
        <f t="shared" si="2"/>
        <v>1</v>
      </c>
      <c r="M46" s="89" t="s">
        <v>49</v>
      </c>
      <c r="N46" s="34" t="str">
        <f t="shared" ref="N46:X55" si="25">IF(M46="","",IF($F46*($H$7/100)&lt;M46,$I$7,IF($F46*($H$8/100)&lt;M46,$I$8,"")))</f>
        <v/>
      </c>
      <c r="O46" s="89" t="s">
        <v>49</v>
      </c>
      <c r="P46" s="34" t="str">
        <f t="shared" si="25"/>
        <v/>
      </c>
      <c r="Q46" s="89" t="s">
        <v>49</v>
      </c>
      <c r="R46" s="34" t="str">
        <f t="shared" si="25"/>
        <v/>
      </c>
      <c r="S46" s="89" t="s">
        <v>49</v>
      </c>
      <c r="T46" s="34" t="str">
        <f t="shared" si="25"/>
        <v/>
      </c>
      <c r="U46" s="89">
        <v>8</v>
      </c>
      <c r="V46" s="34" t="str">
        <f t="shared" si="25"/>
        <v/>
      </c>
      <c r="W46" s="89" t="s">
        <v>49</v>
      </c>
      <c r="X46" s="34" t="str">
        <f t="shared" si="25"/>
        <v/>
      </c>
      <c r="Y46" s="89" t="s">
        <v>49</v>
      </c>
      <c r="Z46" s="34" t="str">
        <f t="shared" si="19"/>
        <v/>
      </c>
      <c r="AA46" s="89" t="s">
        <v>49</v>
      </c>
      <c r="AB46" s="34" t="str">
        <f t="shared" si="20"/>
        <v/>
      </c>
      <c r="AC46" s="89" t="s">
        <v>49</v>
      </c>
      <c r="AD46" s="34" t="str">
        <f t="shared" si="21"/>
        <v/>
      </c>
      <c r="AE46" s="89" t="s">
        <v>49</v>
      </c>
      <c r="AF46" s="34" t="str">
        <f t="shared" si="22"/>
        <v/>
      </c>
      <c r="AG46" s="89" t="s">
        <v>49</v>
      </c>
      <c r="AH46" s="34" t="str">
        <f t="shared" si="23"/>
        <v/>
      </c>
      <c r="AI46" s="89" t="s">
        <v>49</v>
      </c>
      <c r="AJ46" s="34" t="str">
        <f t="shared" si="24"/>
        <v/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ht="14.1" customHeight="1">
      <c r="A47" s="36"/>
      <c r="B47" s="16">
        <v>200036</v>
      </c>
      <c r="C47" s="16"/>
      <c r="D47" s="148" t="s">
        <v>65</v>
      </c>
      <c r="E47" s="149"/>
      <c r="F47" s="48">
        <v>0.05</v>
      </c>
      <c r="G47" s="18" t="s">
        <v>30</v>
      </c>
      <c r="H47" s="68">
        <f t="shared" si="0"/>
        <v>0</v>
      </c>
      <c r="I47" s="34" t="str">
        <f t="shared" si="18"/>
        <v/>
      </c>
      <c r="J47" s="69">
        <f t="shared" si="1"/>
        <v>0</v>
      </c>
      <c r="K47" s="70">
        <f t="shared" si="3"/>
        <v>0</v>
      </c>
      <c r="L47" s="39">
        <f t="shared" si="2"/>
        <v>1</v>
      </c>
      <c r="M47" s="68" t="s">
        <v>49</v>
      </c>
      <c r="N47" s="34" t="str">
        <f t="shared" si="25"/>
        <v/>
      </c>
      <c r="O47" s="68" t="s">
        <v>49</v>
      </c>
      <c r="P47" s="34" t="str">
        <f t="shared" si="25"/>
        <v/>
      </c>
      <c r="Q47" s="68" t="s">
        <v>49</v>
      </c>
      <c r="R47" s="34" t="str">
        <f t="shared" si="25"/>
        <v/>
      </c>
      <c r="S47" s="68" t="s">
        <v>49</v>
      </c>
      <c r="T47" s="34" t="str">
        <f t="shared" si="25"/>
        <v/>
      </c>
      <c r="U47" s="68">
        <v>0</v>
      </c>
      <c r="V47" s="34" t="str">
        <f t="shared" si="25"/>
        <v/>
      </c>
      <c r="W47" s="68" t="s">
        <v>49</v>
      </c>
      <c r="X47" s="34" t="str">
        <f t="shared" si="25"/>
        <v/>
      </c>
      <c r="Y47" s="68" t="s">
        <v>49</v>
      </c>
      <c r="Z47" s="34" t="str">
        <f t="shared" si="19"/>
        <v/>
      </c>
      <c r="AA47" s="68" t="s">
        <v>49</v>
      </c>
      <c r="AB47" s="34" t="str">
        <f t="shared" si="20"/>
        <v/>
      </c>
      <c r="AC47" s="68" t="s">
        <v>49</v>
      </c>
      <c r="AD47" s="34" t="str">
        <f t="shared" si="21"/>
        <v/>
      </c>
      <c r="AE47" s="68" t="s">
        <v>49</v>
      </c>
      <c r="AF47" s="34" t="str">
        <f t="shared" si="22"/>
        <v/>
      </c>
      <c r="AG47" s="68" t="s">
        <v>49</v>
      </c>
      <c r="AH47" s="34" t="str">
        <f t="shared" si="23"/>
        <v/>
      </c>
      <c r="AI47" s="68" t="s">
        <v>49</v>
      </c>
      <c r="AJ47" s="34" t="str">
        <f t="shared" si="24"/>
        <v/>
      </c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ht="14.1" customHeight="1">
      <c r="A48" s="36"/>
      <c r="B48" s="16">
        <v>200037</v>
      </c>
      <c r="C48" s="16"/>
      <c r="D48" s="148" t="s">
        <v>66</v>
      </c>
      <c r="E48" s="149"/>
      <c r="F48" s="58">
        <v>200</v>
      </c>
      <c r="G48" s="18" t="s">
        <v>30</v>
      </c>
      <c r="H48" s="91">
        <f t="shared" si="0"/>
        <v>11.5</v>
      </c>
      <c r="I48" s="34"/>
      <c r="J48" s="92">
        <f t="shared" si="1"/>
        <v>7.7</v>
      </c>
      <c r="K48" s="91">
        <f t="shared" si="3"/>
        <v>9.0499999999999989</v>
      </c>
      <c r="L48" s="39">
        <f t="shared" si="2"/>
        <v>12</v>
      </c>
      <c r="M48" s="91">
        <v>8.1999999999999993</v>
      </c>
      <c r="N48" s="34"/>
      <c r="O48" s="91">
        <v>8.5</v>
      </c>
      <c r="P48" s="34"/>
      <c r="Q48" s="91">
        <v>8.5</v>
      </c>
      <c r="R48" s="34"/>
      <c r="S48" s="91">
        <v>8.9</v>
      </c>
      <c r="T48" s="34"/>
      <c r="U48" s="91">
        <v>8.9</v>
      </c>
      <c r="V48" s="34"/>
      <c r="W48" s="91">
        <v>8.8000000000000007</v>
      </c>
      <c r="X48" s="34"/>
      <c r="Y48" s="91">
        <v>8.3000000000000007</v>
      </c>
      <c r="Z48" s="34"/>
      <c r="AA48" s="91">
        <v>7.7</v>
      </c>
      <c r="AB48" s="34"/>
      <c r="AC48" s="91">
        <v>8.1</v>
      </c>
      <c r="AD48" s="34"/>
      <c r="AE48" s="91">
        <v>11.2</v>
      </c>
      <c r="AF48" s="34"/>
      <c r="AG48" s="91">
        <v>11.5</v>
      </c>
      <c r="AH48" s="34"/>
      <c r="AI48" s="91">
        <v>10</v>
      </c>
      <c r="AJ48" s="34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ht="14.1" customHeight="1">
      <c r="A49" s="36"/>
      <c r="B49" s="16">
        <v>200039</v>
      </c>
      <c r="C49" s="16"/>
      <c r="D49" s="148" t="s">
        <v>67</v>
      </c>
      <c r="E49" s="149"/>
      <c r="F49" s="58">
        <v>300</v>
      </c>
      <c r="G49" s="18" t="s">
        <v>30</v>
      </c>
      <c r="H49" s="89">
        <f t="shared" si="0"/>
        <v>17</v>
      </c>
      <c r="I49" s="34" t="str">
        <f t="shared" si="18"/>
        <v/>
      </c>
      <c r="J49" s="90">
        <f t="shared" si="1"/>
        <v>17</v>
      </c>
      <c r="K49" s="89">
        <f t="shared" si="3"/>
        <v>17</v>
      </c>
      <c r="L49" s="39">
        <f t="shared" si="2"/>
        <v>1</v>
      </c>
      <c r="M49" s="89" t="s">
        <v>49</v>
      </c>
      <c r="N49" s="34" t="str">
        <f t="shared" si="25"/>
        <v/>
      </c>
      <c r="O49" s="89" t="s">
        <v>49</v>
      </c>
      <c r="P49" s="34" t="str">
        <f t="shared" si="25"/>
        <v/>
      </c>
      <c r="Q49" s="89" t="s">
        <v>49</v>
      </c>
      <c r="R49" s="34" t="str">
        <f t="shared" si="25"/>
        <v/>
      </c>
      <c r="S49" s="89" t="s">
        <v>49</v>
      </c>
      <c r="T49" s="34" t="str">
        <f t="shared" si="25"/>
        <v/>
      </c>
      <c r="U49" s="89">
        <v>17</v>
      </c>
      <c r="V49" s="34" t="str">
        <f t="shared" si="25"/>
        <v/>
      </c>
      <c r="W49" s="89" t="s">
        <v>49</v>
      </c>
      <c r="X49" s="34" t="str">
        <f t="shared" si="25"/>
        <v/>
      </c>
      <c r="Y49" s="89" t="s">
        <v>49</v>
      </c>
      <c r="Z49" s="34" t="str">
        <f t="shared" ref="Z49:Z55" si="26">IF(Y49="","",IF($F49*($H$7/100)&lt;Y49,$I$7,IF($F49*($H$8/100)&lt;Y49,$I$8,"")))</f>
        <v/>
      </c>
      <c r="AA49" s="89" t="s">
        <v>49</v>
      </c>
      <c r="AB49" s="34" t="str">
        <f t="shared" ref="AB49:AB55" si="27">IF(AA49="","",IF($F49*($H$7/100)&lt;AA49,$I$7,IF($F49*($H$8/100)&lt;AA49,$I$8,"")))</f>
        <v/>
      </c>
      <c r="AC49" s="89" t="s">
        <v>49</v>
      </c>
      <c r="AD49" s="34" t="str">
        <f t="shared" ref="AD49:AD55" si="28">IF(AC49="","",IF($F49*($H$7/100)&lt;AC49,$I$7,IF($F49*($H$8/100)&lt;AC49,$I$8,"")))</f>
        <v/>
      </c>
      <c r="AE49" s="89" t="s">
        <v>49</v>
      </c>
      <c r="AF49" s="34" t="str">
        <f t="shared" ref="AF49:AF55" si="29">IF(AE49="","",IF($F49*($H$7/100)&lt;AE49,$I$7,IF($F49*($H$8/100)&lt;AE49,$I$8,"")))</f>
        <v/>
      </c>
      <c r="AG49" s="89" t="s">
        <v>49</v>
      </c>
      <c r="AH49" s="34" t="str">
        <f t="shared" ref="AH49:AH55" si="30">IF(AG49="","",IF($F49*($H$7/100)&lt;AG49,$I$7,IF($F49*($H$8/100)&lt;AG49,$I$8,"")))</f>
        <v/>
      </c>
      <c r="AI49" s="89" t="s">
        <v>49</v>
      </c>
      <c r="AJ49" s="34" t="str">
        <f t="shared" ref="AJ49:AJ55" si="31">IF(AI49="","",IF($F49*($H$7/100)&lt;AI49,$I$7,IF($F49*($H$8/100)&lt;AI49,$I$8,"")))</f>
        <v/>
      </c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ht="14.1" customHeight="1">
      <c r="A50" s="36"/>
      <c r="B50" s="16">
        <v>200041</v>
      </c>
      <c r="C50" s="16"/>
      <c r="D50" s="148" t="s">
        <v>68</v>
      </c>
      <c r="E50" s="149"/>
      <c r="F50" s="58">
        <v>500</v>
      </c>
      <c r="G50" s="18" t="s">
        <v>30</v>
      </c>
      <c r="H50" s="89">
        <f t="shared" si="0"/>
        <v>71</v>
      </c>
      <c r="I50" s="34" t="str">
        <f t="shared" si="18"/>
        <v>○</v>
      </c>
      <c r="J50" s="90">
        <f t="shared" si="1"/>
        <v>71</v>
      </c>
      <c r="K50" s="89">
        <f t="shared" si="3"/>
        <v>71</v>
      </c>
      <c r="L50" s="39">
        <f t="shared" si="2"/>
        <v>1</v>
      </c>
      <c r="M50" s="89" t="s">
        <v>49</v>
      </c>
      <c r="N50" s="34" t="str">
        <f t="shared" si="25"/>
        <v/>
      </c>
      <c r="O50" s="89" t="s">
        <v>49</v>
      </c>
      <c r="P50" s="34" t="str">
        <f t="shared" si="25"/>
        <v/>
      </c>
      <c r="Q50" s="89" t="s">
        <v>49</v>
      </c>
      <c r="R50" s="34" t="str">
        <f t="shared" si="25"/>
        <v/>
      </c>
      <c r="S50" s="89" t="s">
        <v>49</v>
      </c>
      <c r="T50" s="34" t="str">
        <f t="shared" si="25"/>
        <v/>
      </c>
      <c r="U50" s="89">
        <v>71</v>
      </c>
      <c r="V50" s="34" t="str">
        <f t="shared" si="25"/>
        <v>○</v>
      </c>
      <c r="W50" s="89" t="s">
        <v>49</v>
      </c>
      <c r="X50" s="34" t="str">
        <f t="shared" si="25"/>
        <v/>
      </c>
      <c r="Y50" s="89" t="s">
        <v>49</v>
      </c>
      <c r="Z50" s="34" t="str">
        <f t="shared" si="26"/>
        <v/>
      </c>
      <c r="AA50" s="89" t="s">
        <v>49</v>
      </c>
      <c r="AB50" s="34" t="str">
        <f t="shared" si="27"/>
        <v/>
      </c>
      <c r="AC50" s="89" t="s">
        <v>49</v>
      </c>
      <c r="AD50" s="34" t="str">
        <f t="shared" si="28"/>
        <v/>
      </c>
      <c r="AE50" s="89" t="s">
        <v>49</v>
      </c>
      <c r="AF50" s="34" t="str">
        <f t="shared" si="29"/>
        <v/>
      </c>
      <c r="AG50" s="89" t="s">
        <v>49</v>
      </c>
      <c r="AH50" s="34" t="str">
        <f t="shared" si="30"/>
        <v/>
      </c>
      <c r="AI50" s="89" t="s">
        <v>49</v>
      </c>
      <c r="AJ50" s="34" t="str">
        <f t="shared" si="31"/>
        <v/>
      </c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ht="14.1" customHeight="1">
      <c r="A51" s="36"/>
      <c r="B51" s="16">
        <v>200042</v>
      </c>
      <c r="C51" s="16"/>
      <c r="D51" s="148" t="s">
        <v>69</v>
      </c>
      <c r="E51" s="149"/>
      <c r="F51" s="62">
        <v>0.2</v>
      </c>
      <c r="G51" s="18" t="s">
        <v>30</v>
      </c>
      <c r="H51" s="59">
        <f t="shared" si="0"/>
        <v>0</v>
      </c>
      <c r="I51" s="34" t="str">
        <f t="shared" si="18"/>
        <v/>
      </c>
      <c r="J51" s="60">
        <f t="shared" si="1"/>
        <v>0</v>
      </c>
      <c r="K51" s="61">
        <f t="shared" si="3"/>
        <v>0</v>
      </c>
      <c r="L51" s="39">
        <f t="shared" si="2"/>
        <v>1</v>
      </c>
      <c r="M51" s="59" t="s">
        <v>49</v>
      </c>
      <c r="N51" s="34" t="str">
        <f t="shared" si="25"/>
        <v/>
      </c>
      <c r="O51" s="59" t="s">
        <v>49</v>
      </c>
      <c r="P51" s="34" t="str">
        <f t="shared" si="25"/>
        <v/>
      </c>
      <c r="Q51" s="59" t="s">
        <v>49</v>
      </c>
      <c r="R51" s="34" t="str">
        <f t="shared" si="25"/>
        <v/>
      </c>
      <c r="S51" s="59" t="s">
        <v>49</v>
      </c>
      <c r="T51" s="34" t="str">
        <f t="shared" si="25"/>
        <v/>
      </c>
      <c r="U51" s="59">
        <v>0</v>
      </c>
      <c r="V51" s="34" t="str">
        <f t="shared" si="25"/>
        <v/>
      </c>
      <c r="W51" s="59" t="s">
        <v>49</v>
      </c>
      <c r="X51" s="34" t="str">
        <f t="shared" si="25"/>
        <v/>
      </c>
      <c r="Y51" s="59" t="s">
        <v>49</v>
      </c>
      <c r="Z51" s="34" t="str">
        <f t="shared" si="26"/>
        <v/>
      </c>
      <c r="AA51" s="59" t="s">
        <v>49</v>
      </c>
      <c r="AB51" s="34" t="str">
        <f t="shared" si="27"/>
        <v/>
      </c>
      <c r="AC51" s="59" t="s">
        <v>49</v>
      </c>
      <c r="AD51" s="34" t="str">
        <f t="shared" si="28"/>
        <v/>
      </c>
      <c r="AE51" s="59" t="s">
        <v>49</v>
      </c>
      <c r="AF51" s="34" t="str">
        <f t="shared" si="29"/>
        <v/>
      </c>
      <c r="AG51" s="59" t="s">
        <v>49</v>
      </c>
      <c r="AH51" s="34" t="str">
        <f t="shared" si="30"/>
        <v/>
      </c>
      <c r="AI51" s="59" t="s">
        <v>49</v>
      </c>
      <c r="AJ51" s="34" t="str">
        <f t="shared" si="31"/>
        <v/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ht="14.1" customHeight="1">
      <c r="A52" s="36"/>
      <c r="B52" s="16">
        <v>200043</v>
      </c>
      <c r="C52" s="16"/>
      <c r="D52" s="148" t="s">
        <v>70</v>
      </c>
      <c r="E52" s="149"/>
      <c r="F52" s="93">
        <v>1.0000000000000001E-5</v>
      </c>
      <c r="G52" s="18" t="s">
        <v>30</v>
      </c>
      <c r="H52" s="94">
        <f t="shared" si="0"/>
        <v>1.9999999999999999E-6</v>
      </c>
      <c r="I52" s="34" t="str">
        <f t="shared" si="18"/>
        <v>○</v>
      </c>
      <c r="J52" s="95">
        <f t="shared" si="1"/>
        <v>1.9999999999999999E-6</v>
      </c>
      <c r="K52" s="96">
        <f t="shared" si="3"/>
        <v>1.9999999999999999E-6</v>
      </c>
      <c r="L52" s="39">
        <f t="shared" si="2"/>
        <v>1</v>
      </c>
      <c r="M52" s="94" t="s">
        <v>49</v>
      </c>
      <c r="N52" s="34" t="str">
        <f t="shared" si="25"/>
        <v/>
      </c>
      <c r="O52" s="94" t="s">
        <v>49</v>
      </c>
      <c r="P52" s="34" t="str">
        <f t="shared" si="25"/>
        <v/>
      </c>
      <c r="Q52" s="94" t="s">
        <v>49</v>
      </c>
      <c r="R52" s="34" t="str">
        <f t="shared" si="25"/>
        <v/>
      </c>
      <c r="S52" s="94" t="s">
        <v>49</v>
      </c>
      <c r="T52" s="34" t="str">
        <f t="shared" si="25"/>
        <v/>
      </c>
      <c r="U52" s="94">
        <v>1.9999999999999999E-6</v>
      </c>
      <c r="V52" s="34" t="str">
        <f t="shared" si="25"/>
        <v>○</v>
      </c>
      <c r="W52" s="94" t="s">
        <v>49</v>
      </c>
      <c r="X52" s="34" t="str">
        <f t="shared" si="25"/>
        <v/>
      </c>
      <c r="Y52" s="94" t="s">
        <v>49</v>
      </c>
      <c r="Z52" s="34" t="str">
        <f t="shared" si="26"/>
        <v/>
      </c>
      <c r="AA52" s="94" t="s">
        <v>49</v>
      </c>
      <c r="AB52" s="34" t="str">
        <f t="shared" si="27"/>
        <v/>
      </c>
      <c r="AC52" s="94" t="s">
        <v>49</v>
      </c>
      <c r="AD52" s="34" t="str">
        <f t="shared" si="28"/>
        <v/>
      </c>
      <c r="AE52" s="94" t="s">
        <v>49</v>
      </c>
      <c r="AF52" s="34" t="str">
        <f t="shared" si="29"/>
        <v/>
      </c>
      <c r="AG52" s="94" t="s">
        <v>49</v>
      </c>
      <c r="AH52" s="34" t="str">
        <f t="shared" si="30"/>
        <v/>
      </c>
      <c r="AI52" s="94" t="s">
        <v>49</v>
      </c>
      <c r="AJ52" s="34" t="str">
        <f t="shared" si="31"/>
        <v/>
      </c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ht="14.1" customHeight="1">
      <c r="A53" s="36"/>
      <c r="B53" s="16">
        <v>200044</v>
      </c>
      <c r="C53" s="16"/>
      <c r="D53" s="148" t="s">
        <v>71</v>
      </c>
      <c r="E53" s="149"/>
      <c r="F53" s="93">
        <v>1.0000000000000001E-5</v>
      </c>
      <c r="G53" s="18" t="s">
        <v>30</v>
      </c>
      <c r="H53" s="94">
        <f t="shared" si="0"/>
        <v>0</v>
      </c>
      <c r="I53" s="34" t="str">
        <f t="shared" si="18"/>
        <v/>
      </c>
      <c r="J53" s="95">
        <f t="shared" si="1"/>
        <v>0</v>
      </c>
      <c r="K53" s="96">
        <f t="shared" si="3"/>
        <v>0</v>
      </c>
      <c r="L53" s="39">
        <f t="shared" si="2"/>
        <v>1</v>
      </c>
      <c r="M53" s="94" t="s">
        <v>49</v>
      </c>
      <c r="N53" s="34" t="str">
        <f t="shared" si="25"/>
        <v/>
      </c>
      <c r="O53" s="94" t="s">
        <v>49</v>
      </c>
      <c r="P53" s="34" t="str">
        <f t="shared" si="25"/>
        <v/>
      </c>
      <c r="Q53" s="94" t="s">
        <v>49</v>
      </c>
      <c r="R53" s="34" t="str">
        <f t="shared" si="25"/>
        <v/>
      </c>
      <c r="S53" s="94" t="s">
        <v>49</v>
      </c>
      <c r="T53" s="34" t="str">
        <f t="shared" si="25"/>
        <v/>
      </c>
      <c r="U53" s="94">
        <v>0</v>
      </c>
      <c r="V53" s="34" t="str">
        <f t="shared" si="25"/>
        <v/>
      </c>
      <c r="W53" s="94" t="s">
        <v>49</v>
      </c>
      <c r="X53" s="34" t="str">
        <f t="shared" si="25"/>
        <v/>
      </c>
      <c r="Y53" s="94" t="s">
        <v>49</v>
      </c>
      <c r="Z53" s="34" t="str">
        <f t="shared" si="26"/>
        <v/>
      </c>
      <c r="AA53" s="94" t="s">
        <v>49</v>
      </c>
      <c r="AB53" s="34" t="str">
        <f t="shared" si="27"/>
        <v/>
      </c>
      <c r="AC53" s="94" t="s">
        <v>49</v>
      </c>
      <c r="AD53" s="34" t="str">
        <f t="shared" si="28"/>
        <v/>
      </c>
      <c r="AE53" s="94" t="s">
        <v>49</v>
      </c>
      <c r="AF53" s="34" t="str">
        <f t="shared" si="29"/>
        <v/>
      </c>
      <c r="AG53" s="94" t="s">
        <v>49</v>
      </c>
      <c r="AH53" s="34" t="str">
        <f t="shared" si="30"/>
        <v/>
      </c>
      <c r="AI53" s="94" t="s">
        <v>49</v>
      </c>
      <c r="AJ53" s="34" t="str">
        <f t="shared" si="31"/>
        <v/>
      </c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ht="14.1" customHeight="1">
      <c r="A54" s="36"/>
      <c r="B54" s="16">
        <v>200045</v>
      </c>
      <c r="C54" s="16"/>
      <c r="D54" s="152" t="s">
        <v>72</v>
      </c>
      <c r="E54" s="153"/>
      <c r="F54" s="48">
        <v>0.02</v>
      </c>
      <c r="G54" s="18" t="s">
        <v>30</v>
      </c>
      <c r="H54" s="52">
        <f t="shared" si="0"/>
        <v>0</v>
      </c>
      <c r="I54" s="34" t="str">
        <f t="shared" si="18"/>
        <v/>
      </c>
      <c r="J54" s="53">
        <f t="shared" si="1"/>
        <v>0</v>
      </c>
      <c r="K54" s="54">
        <f t="shared" si="3"/>
        <v>0</v>
      </c>
      <c r="L54" s="39">
        <f t="shared" si="2"/>
        <v>1</v>
      </c>
      <c r="M54" s="52" t="s">
        <v>49</v>
      </c>
      <c r="N54" s="34" t="str">
        <f t="shared" si="25"/>
        <v/>
      </c>
      <c r="O54" s="52" t="s">
        <v>49</v>
      </c>
      <c r="P54" s="34" t="str">
        <f t="shared" si="25"/>
        <v/>
      </c>
      <c r="Q54" s="52" t="s">
        <v>49</v>
      </c>
      <c r="R54" s="34" t="str">
        <f t="shared" si="25"/>
        <v/>
      </c>
      <c r="S54" s="52" t="s">
        <v>49</v>
      </c>
      <c r="T54" s="34" t="str">
        <f t="shared" si="25"/>
        <v/>
      </c>
      <c r="U54" s="52">
        <v>0</v>
      </c>
      <c r="V54" s="34" t="str">
        <f t="shared" si="25"/>
        <v/>
      </c>
      <c r="W54" s="52" t="s">
        <v>49</v>
      </c>
      <c r="X54" s="34" t="str">
        <f t="shared" si="25"/>
        <v/>
      </c>
      <c r="Y54" s="52" t="s">
        <v>49</v>
      </c>
      <c r="Z54" s="34" t="str">
        <f t="shared" si="26"/>
        <v/>
      </c>
      <c r="AA54" s="52" t="s">
        <v>49</v>
      </c>
      <c r="AB54" s="34" t="str">
        <f t="shared" si="27"/>
        <v/>
      </c>
      <c r="AC54" s="52" t="s">
        <v>49</v>
      </c>
      <c r="AD54" s="34" t="str">
        <f t="shared" si="28"/>
        <v/>
      </c>
      <c r="AE54" s="52" t="s">
        <v>49</v>
      </c>
      <c r="AF54" s="34" t="str">
        <f t="shared" si="29"/>
        <v/>
      </c>
      <c r="AG54" s="52" t="s">
        <v>49</v>
      </c>
      <c r="AH54" s="34" t="str">
        <f t="shared" si="30"/>
        <v/>
      </c>
      <c r="AI54" s="52" t="s">
        <v>49</v>
      </c>
      <c r="AJ54" s="34" t="str">
        <f t="shared" si="31"/>
        <v/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ht="14.1" customHeight="1">
      <c r="A55" s="36"/>
      <c r="B55" s="16">
        <v>200046</v>
      </c>
      <c r="C55" s="16"/>
      <c r="D55" s="148" t="s">
        <v>73</v>
      </c>
      <c r="E55" s="149"/>
      <c r="F55" s="40">
        <v>5.0000000000000001E-3</v>
      </c>
      <c r="G55" s="18" t="s">
        <v>30</v>
      </c>
      <c r="H55" s="71">
        <f t="shared" si="0"/>
        <v>0</v>
      </c>
      <c r="I55" s="34" t="str">
        <f t="shared" si="18"/>
        <v/>
      </c>
      <c r="J55" s="72">
        <f t="shared" si="1"/>
        <v>0</v>
      </c>
      <c r="K55" s="73">
        <f t="shared" si="3"/>
        <v>0</v>
      </c>
      <c r="L55" s="39">
        <f t="shared" si="2"/>
        <v>1</v>
      </c>
      <c r="M55" s="71" t="s">
        <v>49</v>
      </c>
      <c r="N55" s="34" t="str">
        <f t="shared" si="25"/>
        <v/>
      </c>
      <c r="O55" s="71" t="s">
        <v>49</v>
      </c>
      <c r="P55" s="34" t="str">
        <f t="shared" si="25"/>
        <v/>
      </c>
      <c r="Q55" s="71" t="s">
        <v>49</v>
      </c>
      <c r="R55" s="34" t="str">
        <f t="shared" si="25"/>
        <v/>
      </c>
      <c r="S55" s="71" t="s">
        <v>49</v>
      </c>
      <c r="T55" s="34" t="str">
        <f t="shared" si="25"/>
        <v/>
      </c>
      <c r="U55" s="71">
        <v>0</v>
      </c>
      <c r="V55" s="34" t="str">
        <f t="shared" si="25"/>
        <v/>
      </c>
      <c r="W55" s="71" t="s">
        <v>49</v>
      </c>
      <c r="X55" s="34" t="str">
        <f t="shared" si="25"/>
        <v/>
      </c>
      <c r="Y55" s="71" t="s">
        <v>49</v>
      </c>
      <c r="Z55" s="34" t="str">
        <f t="shared" si="26"/>
        <v/>
      </c>
      <c r="AA55" s="71" t="s">
        <v>49</v>
      </c>
      <c r="AB55" s="34" t="str">
        <f t="shared" si="27"/>
        <v/>
      </c>
      <c r="AC55" s="71" t="s">
        <v>49</v>
      </c>
      <c r="AD55" s="34" t="str">
        <f t="shared" si="28"/>
        <v/>
      </c>
      <c r="AE55" s="71" t="s">
        <v>49</v>
      </c>
      <c r="AF55" s="34" t="str">
        <f t="shared" si="29"/>
        <v/>
      </c>
      <c r="AG55" s="71" t="s">
        <v>49</v>
      </c>
      <c r="AH55" s="34" t="str">
        <f t="shared" si="30"/>
        <v/>
      </c>
      <c r="AI55" s="71" t="s">
        <v>49</v>
      </c>
      <c r="AJ55" s="34" t="str">
        <f t="shared" si="31"/>
        <v/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ht="14.1" customHeight="1">
      <c r="A56" s="36"/>
      <c r="B56" s="16">
        <v>200047</v>
      </c>
      <c r="C56" s="16"/>
      <c r="D56" s="152" t="s">
        <v>74</v>
      </c>
      <c r="E56" s="153"/>
      <c r="F56" s="58">
        <v>3</v>
      </c>
      <c r="G56" s="18" t="s">
        <v>30</v>
      </c>
      <c r="H56" s="97">
        <f t="shared" si="0"/>
        <v>0.7</v>
      </c>
      <c r="I56" s="34"/>
      <c r="J56" s="98">
        <f t="shared" si="1"/>
        <v>0</v>
      </c>
      <c r="K56" s="99">
        <f t="shared" si="3"/>
        <v>0.43333333333333335</v>
      </c>
      <c r="L56" s="39">
        <f t="shared" si="2"/>
        <v>12</v>
      </c>
      <c r="M56" s="97">
        <v>0</v>
      </c>
      <c r="N56" s="34"/>
      <c r="O56" s="97">
        <v>0.4</v>
      </c>
      <c r="P56" s="34"/>
      <c r="Q56" s="97">
        <v>0.4</v>
      </c>
      <c r="R56" s="34"/>
      <c r="S56" s="97">
        <v>0.5</v>
      </c>
      <c r="T56" s="34"/>
      <c r="U56" s="97">
        <v>0.7</v>
      </c>
      <c r="V56" s="34"/>
      <c r="W56" s="97">
        <v>0.6</v>
      </c>
      <c r="X56" s="34"/>
      <c r="Y56" s="97">
        <v>0.6</v>
      </c>
      <c r="Z56" s="34"/>
      <c r="AA56" s="97">
        <v>0.5</v>
      </c>
      <c r="AB56" s="34"/>
      <c r="AC56" s="97">
        <v>0.5</v>
      </c>
      <c r="AD56" s="34"/>
      <c r="AE56" s="97">
        <v>0.4</v>
      </c>
      <c r="AF56" s="34"/>
      <c r="AG56" s="97">
        <v>0.3</v>
      </c>
      <c r="AH56" s="34"/>
      <c r="AI56" s="97">
        <v>0.3</v>
      </c>
      <c r="AJ56" s="34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ht="14.1" customHeight="1">
      <c r="A57" s="36"/>
      <c r="B57" s="16">
        <v>200049</v>
      </c>
      <c r="C57" s="16"/>
      <c r="D57" s="148" t="s">
        <v>75</v>
      </c>
      <c r="E57" s="149"/>
      <c r="F57" s="154" t="s">
        <v>76</v>
      </c>
      <c r="G57" s="155"/>
      <c r="H57" s="100">
        <f t="shared" si="0"/>
        <v>7.6</v>
      </c>
      <c r="I57" s="34"/>
      <c r="J57" s="101">
        <f t="shared" si="1"/>
        <v>7.1</v>
      </c>
      <c r="K57" s="100">
        <f t="shared" si="3"/>
        <v>7.333333333333333</v>
      </c>
      <c r="L57" s="39">
        <f t="shared" si="2"/>
        <v>12</v>
      </c>
      <c r="M57" s="100">
        <v>7.1</v>
      </c>
      <c r="N57" s="34"/>
      <c r="O57" s="100">
        <v>7.3</v>
      </c>
      <c r="P57" s="34"/>
      <c r="Q57" s="100">
        <v>7.4</v>
      </c>
      <c r="R57" s="34"/>
      <c r="S57" s="100">
        <v>7.5</v>
      </c>
      <c r="T57" s="34"/>
      <c r="U57" s="100">
        <v>7.6</v>
      </c>
      <c r="V57" s="34"/>
      <c r="W57" s="100">
        <v>7.5</v>
      </c>
      <c r="X57" s="34"/>
      <c r="Y57" s="100">
        <v>7.4</v>
      </c>
      <c r="Z57" s="34"/>
      <c r="AA57" s="100">
        <v>7.3</v>
      </c>
      <c r="AB57" s="34"/>
      <c r="AC57" s="100">
        <v>7.3</v>
      </c>
      <c r="AD57" s="34"/>
      <c r="AE57" s="100">
        <v>7.2</v>
      </c>
      <c r="AF57" s="34"/>
      <c r="AG57" s="100">
        <v>7.2</v>
      </c>
      <c r="AH57" s="34"/>
      <c r="AI57" s="100">
        <v>7.2</v>
      </c>
      <c r="AJ57" s="34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ht="14.1" customHeight="1">
      <c r="A58" s="36"/>
      <c r="B58" s="16">
        <v>200050</v>
      </c>
      <c r="C58" s="16">
        <v>1</v>
      </c>
      <c r="D58" s="148" t="s">
        <v>77</v>
      </c>
      <c r="E58" s="149"/>
      <c r="F58" s="154" t="s">
        <v>78</v>
      </c>
      <c r="G58" s="155"/>
      <c r="H58" s="102">
        <f t="shared" si="0"/>
        <v>0</v>
      </c>
      <c r="I58" s="34"/>
      <c r="J58" s="103">
        <f t="shared" si="1"/>
        <v>0</v>
      </c>
      <c r="K58" s="102" t="s">
        <v>28</v>
      </c>
      <c r="L58" s="39">
        <f t="shared" si="2"/>
        <v>12</v>
      </c>
      <c r="M58" s="102">
        <v>0</v>
      </c>
      <c r="N58" s="34"/>
      <c r="O58" s="102">
        <v>0</v>
      </c>
      <c r="P58" s="34"/>
      <c r="Q58" s="102">
        <v>0</v>
      </c>
      <c r="R58" s="34"/>
      <c r="S58" s="102">
        <v>0</v>
      </c>
      <c r="T58" s="34"/>
      <c r="U58" s="102">
        <v>0</v>
      </c>
      <c r="V58" s="34"/>
      <c r="W58" s="102">
        <v>0</v>
      </c>
      <c r="X58" s="34"/>
      <c r="Y58" s="102">
        <v>0</v>
      </c>
      <c r="Z58" s="34"/>
      <c r="AA58" s="102">
        <v>0</v>
      </c>
      <c r="AB58" s="34"/>
      <c r="AC58" s="102">
        <v>0</v>
      </c>
      <c r="AD58" s="34"/>
      <c r="AE58" s="102">
        <v>0</v>
      </c>
      <c r="AF58" s="34"/>
      <c r="AG58" s="102">
        <v>0</v>
      </c>
      <c r="AH58" s="34"/>
      <c r="AI58" s="102">
        <v>0</v>
      </c>
      <c r="AJ58" s="34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1:90" ht="14.1" customHeight="1">
      <c r="A59" s="36"/>
      <c r="B59" s="16">
        <v>200051</v>
      </c>
      <c r="C59" s="16">
        <v>1</v>
      </c>
      <c r="D59" s="148" t="s">
        <v>79</v>
      </c>
      <c r="E59" s="149"/>
      <c r="F59" s="154" t="s">
        <v>78</v>
      </c>
      <c r="G59" s="155"/>
      <c r="H59" s="104">
        <f t="shared" si="0"/>
        <v>0</v>
      </c>
      <c r="I59" s="34"/>
      <c r="J59" s="105">
        <f t="shared" si="1"/>
        <v>0</v>
      </c>
      <c r="K59" s="104" t="s">
        <v>28</v>
      </c>
      <c r="L59" s="39">
        <f t="shared" si="2"/>
        <v>12</v>
      </c>
      <c r="M59" s="104">
        <v>0</v>
      </c>
      <c r="N59" s="34"/>
      <c r="O59" s="104">
        <v>0</v>
      </c>
      <c r="P59" s="34"/>
      <c r="Q59" s="104">
        <v>0</v>
      </c>
      <c r="R59" s="34"/>
      <c r="S59" s="104">
        <v>0</v>
      </c>
      <c r="T59" s="34"/>
      <c r="U59" s="104">
        <v>0</v>
      </c>
      <c r="V59" s="34"/>
      <c r="W59" s="104">
        <v>0</v>
      </c>
      <c r="X59" s="34"/>
      <c r="Y59" s="104">
        <v>0</v>
      </c>
      <c r="Z59" s="34"/>
      <c r="AA59" s="104">
        <v>0</v>
      </c>
      <c r="AB59" s="34"/>
      <c r="AC59" s="104">
        <v>0</v>
      </c>
      <c r="AD59" s="34"/>
      <c r="AE59" s="104">
        <v>0</v>
      </c>
      <c r="AF59" s="34"/>
      <c r="AG59" s="104">
        <v>0</v>
      </c>
      <c r="AH59" s="34"/>
      <c r="AI59" s="104">
        <v>0</v>
      </c>
      <c r="AJ59" s="34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ht="14.1" customHeight="1">
      <c r="A60" s="36"/>
      <c r="B60" s="16">
        <v>200052</v>
      </c>
      <c r="C60" s="16"/>
      <c r="D60" s="148" t="s">
        <v>80</v>
      </c>
      <c r="E60" s="149"/>
      <c r="F60" s="58">
        <v>5</v>
      </c>
      <c r="G60" s="18" t="s">
        <v>81</v>
      </c>
      <c r="H60" s="106">
        <f t="shared" si="0"/>
        <v>0.5</v>
      </c>
      <c r="I60" s="107"/>
      <c r="J60" s="108">
        <f t="shared" si="1"/>
        <v>0</v>
      </c>
      <c r="K60" s="109">
        <f t="shared" si="3"/>
        <v>4.1666666666666664E-2</v>
      </c>
      <c r="L60" s="39">
        <f t="shared" si="2"/>
        <v>12</v>
      </c>
      <c r="M60" s="106">
        <v>0</v>
      </c>
      <c r="N60" s="107"/>
      <c r="O60" s="106">
        <v>0</v>
      </c>
      <c r="P60" s="107"/>
      <c r="Q60" s="106">
        <v>0</v>
      </c>
      <c r="R60" s="107"/>
      <c r="S60" s="106">
        <v>0</v>
      </c>
      <c r="T60" s="107"/>
      <c r="U60" s="106">
        <v>0.5</v>
      </c>
      <c r="V60" s="107"/>
      <c r="W60" s="106">
        <v>0</v>
      </c>
      <c r="X60" s="107"/>
      <c r="Y60" s="106">
        <v>0</v>
      </c>
      <c r="Z60" s="107"/>
      <c r="AA60" s="106">
        <v>0</v>
      </c>
      <c r="AB60" s="107"/>
      <c r="AC60" s="106">
        <v>0</v>
      </c>
      <c r="AD60" s="107"/>
      <c r="AE60" s="106">
        <v>0</v>
      </c>
      <c r="AF60" s="107"/>
      <c r="AG60" s="106">
        <v>0</v>
      </c>
      <c r="AH60" s="107"/>
      <c r="AI60" s="106">
        <v>0</v>
      </c>
      <c r="AJ60" s="107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ht="14.1" customHeight="1">
      <c r="B61" s="16">
        <v>200053</v>
      </c>
      <c r="C61" s="16"/>
      <c r="D61" s="150" t="s">
        <v>82</v>
      </c>
      <c r="E61" s="151"/>
      <c r="F61" s="141">
        <v>2</v>
      </c>
      <c r="G61" s="29" t="s">
        <v>81</v>
      </c>
      <c r="H61" s="142">
        <f t="shared" si="0"/>
        <v>0.1</v>
      </c>
      <c r="I61" s="143"/>
      <c r="J61" s="144">
        <f t="shared" si="1"/>
        <v>0</v>
      </c>
      <c r="K61" s="145">
        <f t="shared" si="3"/>
        <v>8.3333333333333332E-3</v>
      </c>
      <c r="L61" s="111">
        <f t="shared" si="2"/>
        <v>12</v>
      </c>
      <c r="M61" s="142">
        <v>0</v>
      </c>
      <c r="N61" s="143"/>
      <c r="O61" s="142">
        <v>0</v>
      </c>
      <c r="P61" s="143"/>
      <c r="Q61" s="142">
        <v>0</v>
      </c>
      <c r="R61" s="143"/>
      <c r="S61" s="142">
        <v>0</v>
      </c>
      <c r="T61" s="143"/>
      <c r="U61" s="142">
        <v>0.1</v>
      </c>
      <c r="V61" s="143"/>
      <c r="W61" s="142">
        <v>0</v>
      </c>
      <c r="X61" s="143"/>
      <c r="Y61" s="142">
        <v>0</v>
      </c>
      <c r="Z61" s="143"/>
      <c r="AA61" s="142">
        <v>0</v>
      </c>
      <c r="AB61" s="143"/>
      <c r="AC61" s="142">
        <v>0</v>
      </c>
      <c r="AD61" s="143"/>
      <c r="AE61" s="142">
        <v>0</v>
      </c>
      <c r="AF61" s="143"/>
      <c r="AG61" s="142">
        <v>0</v>
      </c>
      <c r="AH61" s="143"/>
      <c r="AI61" s="142">
        <v>0</v>
      </c>
      <c r="AJ61" s="14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>
      <c r="M62" s="110" t="s">
        <v>49</v>
      </c>
      <c r="O62" s="110" t="s">
        <v>49</v>
      </c>
      <c r="Q62" s="110" t="s">
        <v>49</v>
      </c>
      <c r="S62" s="110" t="s">
        <v>49</v>
      </c>
      <c r="U62" s="110" t="s">
        <v>49</v>
      </c>
      <c r="W62" s="110" t="s">
        <v>49</v>
      </c>
      <c r="Y62" s="110" t="s">
        <v>49</v>
      </c>
      <c r="AA62" s="110" t="s">
        <v>49</v>
      </c>
      <c r="AC62" s="110" t="s">
        <v>49</v>
      </c>
      <c r="AE62" s="110" t="s">
        <v>49</v>
      </c>
      <c r="AG62" s="110" t="s">
        <v>49</v>
      </c>
      <c r="AI62" s="110" t="s">
        <v>49</v>
      </c>
    </row>
  </sheetData>
  <dataConsolidate/>
  <mergeCells count="149">
    <mergeCell ref="D4:E4"/>
    <mergeCell ref="M4:N4"/>
    <mergeCell ref="O4:P4"/>
    <mergeCell ref="Q4:R4"/>
    <mergeCell ref="S4:T4"/>
    <mergeCell ref="Q5:R5"/>
    <mergeCell ref="S5:T5"/>
    <mergeCell ref="U5:V5"/>
    <mergeCell ref="W5:X5"/>
    <mergeCell ref="W4:X4"/>
    <mergeCell ref="U4:V4"/>
    <mergeCell ref="D5:E5"/>
    <mergeCell ref="F5:G5"/>
    <mergeCell ref="H5:I5"/>
    <mergeCell ref="M5:N5"/>
    <mergeCell ref="O5:P5"/>
    <mergeCell ref="U7:V7"/>
    <mergeCell ref="W7:X7"/>
    <mergeCell ref="W6:X6"/>
    <mergeCell ref="D6:E6"/>
    <mergeCell ref="M6:N6"/>
    <mergeCell ref="O6:P6"/>
    <mergeCell ref="Q6:R6"/>
    <mergeCell ref="S6:T6"/>
    <mergeCell ref="U6:V6"/>
    <mergeCell ref="D7:E7"/>
    <mergeCell ref="M7:N7"/>
    <mergeCell ref="O7:P7"/>
    <mergeCell ref="Q7:R7"/>
    <mergeCell ref="S7:T7"/>
    <mergeCell ref="U8:V8"/>
    <mergeCell ref="W8:X8"/>
    <mergeCell ref="D10:E10"/>
    <mergeCell ref="H10:I10"/>
    <mergeCell ref="M10:N10"/>
    <mergeCell ref="O10:P10"/>
    <mergeCell ref="Q10:R10"/>
    <mergeCell ref="S10:T10"/>
    <mergeCell ref="D9:E9"/>
    <mergeCell ref="M9:N9"/>
    <mergeCell ref="O9:P9"/>
    <mergeCell ref="Q9:R9"/>
    <mergeCell ref="S9:T9"/>
    <mergeCell ref="U9:V9"/>
    <mergeCell ref="W9:X9"/>
    <mergeCell ref="U10:V10"/>
    <mergeCell ref="D8:E8"/>
    <mergeCell ref="M8:N8"/>
    <mergeCell ref="O8:P8"/>
    <mergeCell ref="Q8:R8"/>
    <mergeCell ref="S8:T8"/>
    <mergeCell ref="D30:E30"/>
    <mergeCell ref="D31:E31"/>
    <mergeCell ref="D20:E20"/>
    <mergeCell ref="D21:E21"/>
    <mergeCell ref="D22:E22"/>
    <mergeCell ref="D23:E23"/>
    <mergeCell ref="D24:E24"/>
    <mergeCell ref="D25:E25"/>
    <mergeCell ref="W10:X10"/>
    <mergeCell ref="D26:E26"/>
    <mergeCell ref="D27:E27"/>
    <mergeCell ref="D28:E28"/>
    <mergeCell ref="D29:E29"/>
    <mergeCell ref="D19:E19"/>
    <mergeCell ref="D11:E11"/>
    <mergeCell ref="D12:E12"/>
    <mergeCell ref="F12:G12"/>
    <mergeCell ref="D13:E13"/>
    <mergeCell ref="D14:E14"/>
    <mergeCell ref="D15:E15"/>
    <mergeCell ref="D16:E16"/>
    <mergeCell ref="D17:E17"/>
    <mergeCell ref="D18:E18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60:E60"/>
    <mergeCell ref="D61:E61"/>
    <mergeCell ref="D56:E56"/>
    <mergeCell ref="D57:E57"/>
    <mergeCell ref="F57:G57"/>
    <mergeCell ref="D58:E58"/>
    <mergeCell ref="F58:G58"/>
    <mergeCell ref="D59:E59"/>
    <mergeCell ref="F59:G59"/>
    <mergeCell ref="AI4:AJ4"/>
    <mergeCell ref="Y5:Z5"/>
    <mergeCell ref="AA5:AB5"/>
    <mergeCell ref="AC5:AD5"/>
    <mergeCell ref="AE5:AF5"/>
    <mergeCell ref="AG5:AH5"/>
    <mergeCell ref="AI5:AJ5"/>
    <mergeCell ref="Y4:Z4"/>
    <mergeCell ref="AA4:AB4"/>
    <mergeCell ref="AC4:AD4"/>
    <mergeCell ref="AE4:AF4"/>
    <mergeCell ref="AG4:AH4"/>
    <mergeCell ref="AI6:AJ6"/>
    <mergeCell ref="Y7:Z7"/>
    <mergeCell ref="AA7:AB7"/>
    <mergeCell ref="AC7:AD7"/>
    <mergeCell ref="AE7:AF7"/>
    <mergeCell ref="AG7:AH7"/>
    <mergeCell ref="AI7:AJ7"/>
    <mergeCell ref="Y6:Z6"/>
    <mergeCell ref="AA6:AB6"/>
    <mergeCell ref="AC6:AD6"/>
    <mergeCell ref="AE6:AF6"/>
    <mergeCell ref="AG6:AH6"/>
    <mergeCell ref="AI10:AJ10"/>
    <mergeCell ref="Y10:Z10"/>
    <mergeCell ref="AA10:AB10"/>
    <mergeCell ref="AC10:AD10"/>
    <mergeCell ref="AE10:AF10"/>
    <mergeCell ref="AG10:AH10"/>
    <mergeCell ref="AI8:AJ8"/>
    <mergeCell ref="Y9:Z9"/>
    <mergeCell ref="AA9:AB9"/>
    <mergeCell ref="AC9:AD9"/>
    <mergeCell ref="AE9:AF9"/>
    <mergeCell ref="AG9:AH9"/>
    <mergeCell ref="AI9:AJ9"/>
    <mergeCell ref="Y8:Z8"/>
    <mergeCell ref="AA8:AB8"/>
    <mergeCell ref="AC8:AD8"/>
    <mergeCell ref="AE8:AF8"/>
    <mergeCell ref="AG8:AH8"/>
  </mergeCells>
  <phoneticPr fontId="3"/>
  <conditionalFormatting sqref="Z11:Z61">
    <cfRule type="cellIs" dxfId="17" priority="15" operator="equal">
      <formula>$I$8</formula>
    </cfRule>
  </conditionalFormatting>
  <conditionalFormatting sqref="Z11:Z61">
    <cfRule type="cellIs" dxfId="16" priority="16" operator="equal">
      <formula>$I$7</formula>
    </cfRule>
  </conditionalFormatting>
  <conditionalFormatting sqref="AB11:AB61">
    <cfRule type="cellIs" dxfId="15" priority="13" operator="equal">
      <formula>$I$8</formula>
    </cfRule>
  </conditionalFormatting>
  <conditionalFormatting sqref="AB11:AB61">
    <cfRule type="cellIs" dxfId="14" priority="14" operator="equal">
      <formula>$I$7</formula>
    </cfRule>
  </conditionalFormatting>
  <conditionalFormatting sqref="AD11:AD61">
    <cfRule type="cellIs" dxfId="13" priority="11" operator="equal">
      <formula>$I$8</formula>
    </cfRule>
  </conditionalFormatting>
  <conditionalFormatting sqref="AD11:AD61">
    <cfRule type="cellIs" dxfId="12" priority="12" operator="equal">
      <formula>$I$7</formula>
    </cfRule>
  </conditionalFormatting>
  <conditionalFormatting sqref="AF11:AF61">
    <cfRule type="cellIs" dxfId="11" priority="9" operator="equal">
      <formula>$I$8</formula>
    </cfRule>
  </conditionalFormatting>
  <conditionalFormatting sqref="AF11:AF61">
    <cfRule type="cellIs" dxfId="10" priority="10" operator="equal">
      <formula>$I$7</formula>
    </cfRule>
  </conditionalFormatting>
  <conditionalFormatting sqref="AH11:AH61">
    <cfRule type="cellIs" dxfId="9" priority="7" operator="equal">
      <formula>$I$8</formula>
    </cfRule>
  </conditionalFormatting>
  <conditionalFormatting sqref="AH11:AH61">
    <cfRule type="cellIs" dxfId="8" priority="8" operator="equal">
      <formula>$I$7</formula>
    </cfRule>
  </conditionalFormatting>
  <conditionalFormatting sqref="AJ11:AJ61">
    <cfRule type="cellIs" dxfId="7" priority="5" operator="equal">
      <formula>$I$8</formula>
    </cfRule>
  </conditionalFormatting>
  <conditionalFormatting sqref="AJ11:AJ61">
    <cfRule type="cellIs" dxfId="6" priority="6" operator="equal">
      <formula>$I$7</formula>
    </cfRule>
  </conditionalFormatting>
  <conditionalFormatting sqref="I11:I61 N11:N61 P11:P61 R11:R61 T11:T61 Z11:Z61 AB11:AB61 AD11:AD61 AF11:AF61 Z11:Z61 AB11:AB61 AD11:AD61 AF11:AF61 Z11:Z61 AB11:AB61 AD11:AD61 AF11:AF61 Z11:Z61 AB11:AB61 AD11:AD61 AF11:AF61 Z11:Z61 AB11:AB61 AD11:AD61 AF11:AF61 Z11:Z61 AB11:AB61 AD11:AD61 AF11:AF61 Z11:Z61 AB11:AB61 AD11:AD61 AF11:AF61">
    <cfRule type="cellIs" dxfId="5" priority="21" operator="equal">
      <formula>$I$8</formula>
    </cfRule>
    <cfRule type="cellIs" dxfId="4" priority="22" operator="equal">
      <formula>$I$7</formula>
    </cfRule>
  </conditionalFormatting>
  <conditionalFormatting sqref="V11:V61 AH11:AH61 AH11:AH61 AH11:AH61 AH11:AH61 AH11:AH61 AH11:AH61 AH11:AH61">
    <cfRule type="cellIs" dxfId="3" priority="3" operator="equal">
      <formula>$I$8</formula>
    </cfRule>
    <cfRule type="cellIs" dxfId="2" priority="4" operator="equal">
      <formula>$I$7</formula>
    </cfRule>
  </conditionalFormatting>
  <conditionalFormatting sqref="X11:X61 AJ11:AJ61 AJ11:AJ61 AJ11:AJ61 AJ11:AJ61 AJ11:AJ61 AJ11:AJ61 AJ11:AJ61">
    <cfRule type="cellIs" dxfId="1" priority="1" operator="equal">
      <formula>$I$8</formula>
    </cfRule>
    <cfRule type="cellIs" dxfId="0" priority="2" operator="equal">
      <formula>$I$7</formula>
    </cfRule>
  </conditionalFormatting>
  <pageMargins left="0.78740157480314965" right="0" top="0.39370078740157483" bottom="0" header="0" footer="0"/>
  <pageSetup paperSize="8" scale="93" orientation="landscape" r:id="rId1"/>
  <headerFooter alignWithMargins="0"/>
  <colBreaks count="1" manualBreakCount="1">
    <brk id="2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B51A6-9E0A-4031-9060-7335983C1454}">
  <sheetPr>
    <tabColor rgb="FFFFFFCC"/>
  </sheetPr>
  <dimension ref="A1:CL62"/>
  <sheetViews>
    <sheetView showGridLines="0" view="pageBreakPreview" zoomScaleNormal="100" zoomScaleSheetLayoutView="100" workbookViewId="0">
      <pane xSplit="12" ySplit="10" topLeftCell="M11" activePane="bottomRight" state="frozen"/>
      <selection activeCell="M11" sqref="M11"/>
      <selection pane="topRight" activeCell="M11" sqref="M11"/>
      <selection pane="bottomLeft" activeCell="M11" sqref="M11"/>
      <selection pane="bottomRight" activeCell="M6" sqref="M6:N6"/>
    </sheetView>
  </sheetViews>
  <sheetFormatPr defaultColWidth="1.625" defaultRowHeight="13.5"/>
  <cols>
    <col min="1" max="1" width="2.75" style="110" customWidth="1"/>
    <col min="2" max="2" width="6" style="112" bestFit="1" customWidth="1"/>
    <col min="3" max="3" width="6" style="112" customWidth="1"/>
    <col min="4" max="4" width="10.625" style="110" customWidth="1"/>
    <col min="5" max="5" width="22.625" style="110" customWidth="1"/>
    <col min="6" max="7" width="8.625" style="110" customWidth="1"/>
    <col min="8" max="8" width="14.625" style="110" customWidth="1"/>
    <col min="9" max="9" width="2.125" style="113" customWidth="1"/>
    <col min="10" max="11" width="14.625" style="110" customWidth="1"/>
    <col min="12" max="12" width="8.625" style="110" customWidth="1"/>
    <col min="13" max="13" width="16.625" style="110" customWidth="1"/>
    <col min="14" max="14" width="2.125" style="110" customWidth="1"/>
    <col min="15" max="15" width="16.625" style="110" customWidth="1"/>
    <col min="16" max="16" width="2.125" style="110" customWidth="1"/>
    <col min="17" max="17" width="16.625" style="110" customWidth="1"/>
    <col min="18" max="18" width="2.125" style="110" customWidth="1"/>
    <col min="19" max="19" width="16.625" style="110" customWidth="1"/>
    <col min="20" max="20" width="2.125" style="110" customWidth="1"/>
    <col min="21" max="21" width="16.625" style="110" customWidth="1"/>
    <col min="22" max="22" width="2.125" style="110" customWidth="1"/>
    <col min="23" max="23" width="16.625" style="110" customWidth="1"/>
    <col min="24" max="24" width="2.125" style="110" customWidth="1"/>
    <col min="25" max="25" width="16.625" style="110" customWidth="1"/>
    <col min="26" max="26" width="2.125" style="110" customWidth="1"/>
    <col min="27" max="27" width="16.625" style="110" customWidth="1"/>
    <col min="28" max="28" width="2.125" style="110" customWidth="1"/>
    <col min="29" max="29" width="16.625" style="110" customWidth="1"/>
    <col min="30" max="30" width="2.125" style="110" customWidth="1"/>
    <col min="31" max="31" width="16.625" style="110" customWidth="1"/>
    <col min="32" max="32" width="2.125" style="110" customWidth="1"/>
    <col min="33" max="33" width="16.625" style="110" customWidth="1"/>
    <col min="34" max="34" width="2.125" style="110" customWidth="1"/>
    <col min="35" max="35" width="16.625" style="110" customWidth="1"/>
    <col min="36" max="36" width="2.125" style="110" customWidth="1"/>
    <col min="37" max="37" width="16.625" style="110" customWidth="1"/>
    <col min="38" max="38" width="1.625" style="110" customWidth="1"/>
    <col min="39" max="39" width="16.625" style="110" customWidth="1"/>
    <col min="40" max="40" width="1.625" style="110" customWidth="1"/>
    <col min="41" max="41" width="16.625" style="110" customWidth="1"/>
    <col min="42" max="42" width="1.625" style="110" customWidth="1"/>
    <col min="43" max="43" width="16.625" style="110" customWidth="1"/>
    <col min="44" max="44" width="1.625" style="110" customWidth="1"/>
    <col min="45" max="45" width="16.625" style="110" customWidth="1"/>
    <col min="46" max="46" width="1.625" style="110" customWidth="1"/>
    <col min="47" max="47" width="16.625" style="110" customWidth="1"/>
    <col min="48" max="48" width="1.625" style="110" customWidth="1"/>
    <col min="49" max="49" width="16.625" style="110" customWidth="1"/>
    <col min="50" max="50" width="1.625" style="110" customWidth="1"/>
    <col min="51" max="51" width="16.625" style="110" customWidth="1"/>
    <col min="52" max="52" width="1.625" style="110" customWidth="1"/>
    <col min="53" max="53" width="16.625" style="110" customWidth="1"/>
    <col min="54" max="54" width="1.625" style="110" customWidth="1"/>
    <col min="55" max="55" width="16.625" style="110" customWidth="1"/>
    <col min="56" max="56" width="1.625" style="110" customWidth="1"/>
    <col min="57" max="57" width="16.625" style="110" customWidth="1"/>
    <col min="58" max="58" width="1.625" style="110" customWidth="1"/>
    <col min="59" max="59" width="16.625" style="110" customWidth="1"/>
    <col min="60" max="60" width="1.625" style="110" customWidth="1"/>
    <col min="61" max="61" width="16.625" style="110" customWidth="1"/>
    <col min="62" max="62" width="1.625" style="110" customWidth="1"/>
    <col min="63" max="63" width="16.625" style="110" customWidth="1"/>
    <col min="64" max="64" width="1.625" style="110" customWidth="1"/>
    <col min="65" max="65" width="16.625" style="110" customWidth="1"/>
    <col min="66" max="66" width="1.625" style="110" customWidth="1"/>
    <col min="67" max="67" width="16.625" style="110" customWidth="1"/>
    <col min="68" max="68" width="1.625" style="110" customWidth="1"/>
    <col min="69" max="69" width="16.625" style="110" customWidth="1"/>
    <col min="70" max="70" width="1.625" style="110" customWidth="1"/>
    <col min="71" max="71" width="16.625" style="110" customWidth="1"/>
    <col min="72" max="72" width="1.625" style="110" customWidth="1"/>
    <col min="73" max="73" width="16.625" style="110" customWidth="1"/>
    <col min="74" max="74" width="1.625" style="110" customWidth="1"/>
    <col min="75" max="75" width="16.625" style="110" customWidth="1"/>
    <col min="76" max="76" width="1.625" style="110" customWidth="1"/>
    <col min="77" max="77" width="16.625" style="110" customWidth="1"/>
    <col min="78" max="78" width="1.625" style="110" customWidth="1"/>
    <col min="79" max="79" width="16.625" style="110" customWidth="1"/>
    <col min="80" max="80" width="1.625" style="110" customWidth="1"/>
    <col min="81" max="81" width="16.625" style="110" customWidth="1"/>
    <col min="82" max="82" width="1.625" style="110" customWidth="1"/>
    <col min="83" max="83" width="16.625" style="110" customWidth="1"/>
    <col min="84" max="84" width="1.625" style="110" customWidth="1"/>
    <col min="85" max="85" width="16.625" style="110" customWidth="1"/>
    <col min="86" max="86" width="1.625" style="110" customWidth="1"/>
    <col min="87" max="87" width="16.625" style="110" customWidth="1"/>
    <col min="88" max="88" width="1.625" style="110" customWidth="1"/>
    <col min="89" max="89" width="16.625" style="110" customWidth="1"/>
    <col min="90" max="90" width="1.625" style="110" customWidth="1"/>
    <col min="91" max="91" width="17.125" style="3" customWidth="1"/>
    <col min="92" max="92" width="1.625" style="3" customWidth="1"/>
    <col min="93" max="93" width="17.125" style="3" customWidth="1"/>
    <col min="94" max="94" width="1.625" style="3" customWidth="1"/>
    <col min="95" max="95" width="17.125" style="3" customWidth="1"/>
    <col min="96" max="96" width="1.625" style="3" customWidth="1"/>
    <col min="97" max="97" width="17.125" style="3" customWidth="1"/>
    <col min="98" max="98" width="1.625" style="3" customWidth="1"/>
    <col min="99" max="99" width="17.125" style="3" customWidth="1"/>
    <col min="100" max="100" width="1.625" style="3" customWidth="1"/>
    <col min="101" max="101" width="17.125" style="3" customWidth="1"/>
    <col min="102" max="102" width="1.625" style="3" customWidth="1"/>
    <col min="103" max="103" width="17.125" style="3" customWidth="1"/>
    <col min="104" max="104" width="1.625" style="3" customWidth="1"/>
    <col min="105" max="105" width="17.125" style="3" customWidth="1"/>
    <col min="106" max="106" width="1.625" style="3" customWidth="1"/>
    <col min="107" max="107" width="17.125" style="3" customWidth="1"/>
    <col min="108" max="108" width="1.625" style="3" customWidth="1"/>
    <col min="109" max="109" width="17.125" style="3" customWidth="1"/>
    <col min="110" max="110" width="1.625" style="3" customWidth="1"/>
    <col min="111" max="111" width="17.125" style="3" customWidth="1"/>
    <col min="112" max="112" width="1.625" style="3" customWidth="1"/>
    <col min="113" max="113" width="17.125" style="3" customWidth="1"/>
    <col min="114" max="114" width="1.625" style="3" customWidth="1"/>
    <col min="115" max="115" width="17.125" style="3" customWidth="1"/>
    <col min="116" max="116" width="1.625" style="3" customWidth="1"/>
    <col min="117" max="117" width="17.125" style="3" customWidth="1"/>
    <col min="118" max="118" width="1.625" style="3" customWidth="1"/>
    <col min="119" max="119" width="17.125" style="3" customWidth="1"/>
    <col min="120" max="120" width="1.625" style="3" customWidth="1"/>
    <col min="121" max="121" width="17.125" style="3" customWidth="1"/>
    <col min="122" max="122" width="1.625" style="3" customWidth="1"/>
    <col min="123" max="123" width="17.125" style="3" customWidth="1"/>
    <col min="124" max="124" width="1.625" style="3" customWidth="1"/>
    <col min="125" max="125" width="17.125" style="3" customWidth="1"/>
    <col min="126" max="126" width="1.625" style="3" customWidth="1"/>
    <col min="127" max="127" width="17.125" style="3" customWidth="1"/>
    <col min="128" max="128" width="1.625" style="3" customWidth="1"/>
    <col min="129" max="129" width="17.125" style="3" customWidth="1"/>
    <col min="130" max="130" width="1.625" style="3" customWidth="1"/>
    <col min="131" max="131" width="17.125" style="3" customWidth="1"/>
    <col min="132" max="132" width="1.625" style="3" customWidth="1"/>
    <col min="133" max="133" width="17.125" style="3" customWidth="1"/>
    <col min="134" max="134" width="1.625" style="3" customWidth="1"/>
    <col min="135" max="135" width="17.125" style="3" customWidth="1"/>
    <col min="136" max="136" width="1.625" style="3" customWidth="1"/>
    <col min="137" max="137" width="17.125" style="3" customWidth="1"/>
    <col min="138" max="138" width="1.625" style="3" customWidth="1"/>
    <col min="139" max="139" width="17.125" style="3" customWidth="1"/>
    <col min="140" max="140" width="1.625" style="3" customWidth="1"/>
    <col min="141" max="141" width="17.125" style="3" customWidth="1"/>
    <col min="142" max="142" width="1.625" style="3" customWidth="1"/>
    <col min="143" max="143" width="17.125" style="3" customWidth="1"/>
    <col min="144" max="144" width="1.625" style="3" customWidth="1"/>
    <col min="145" max="145" width="17.125" style="3" customWidth="1"/>
    <col min="146" max="146" width="1.625" style="3" customWidth="1"/>
    <col min="147" max="147" width="17.125" style="3" customWidth="1"/>
    <col min="148" max="148" width="1.625" style="3" customWidth="1"/>
    <col min="149" max="149" width="17.125" style="3" customWidth="1"/>
    <col min="150" max="150" width="1.625" style="3" customWidth="1"/>
    <col min="151" max="151" width="17.125" style="3" customWidth="1"/>
    <col min="152" max="152" width="1.625" style="3" customWidth="1"/>
    <col min="153" max="153" width="17.125" style="3" customWidth="1"/>
    <col min="154" max="154" width="1.625" style="3" customWidth="1"/>
    <col min="155" max="155" width="17.125" style="3" customWidth="1"/>
    <col min="156" max="156" width="1.625" style="3" customWidth="1"/>
    <col min="157" max="157" width="17.125" style="3" customWidth="1"/>
    <col min="158" max="158" width="1.625" style="3" customWidth="1"/>
    <col min="159" max="159" width="17.125" style="3" customWidth="1"/>
    <col min="160" max="160" width="1.625" style="3" customWidth="1"/>
    <col min="161" max="161" width="17.125" style="3" customWidth="1"/>
    <col min="162" max="162" width="1.625" style="3" customWidth="1"/>
    <col min="163" max="163" width="17.125" style="3" customWidth="1"/>
    <col min="164" max="164" width="1.625" style="3" customWidth="1"/>
    <col min="165" max="165" width="17.125" style="3" customWidth="1"/>
    <col min="166" max="166" width="1.625" style="3" customWidth="1"/>
    <col min="167" max="167" width="17.125" style="3" customWidth="1"/>
    <col min="168" max="168" width="1.625" style="3" customWidth="1"/>
    <col min="169" max="169" width="17.125" style="3" customWidth="1"/>
    <col min="170" max="170" width="1.625" style="3" customWidth="1"/>
    <col min="171" max="171" width="17.125" style="3" customWidth="1"/>
    <col min="172" max="172" width="1.625" style="3" customWidth="1"/>
    <col min="173" max="173" width="17.125" style="3" customWidth="1"/>
    <col min="174" max="174" width="1.625" style="3" customWidth="1"/>
    <col min="175" max="175" width="17.125" style="3" customWidth="1"/>
    <col min="176" max="176" width="1.625" style="3" customWidth="1"/>
    <col min="177" max="177" width="17.125" style="3" customWidth="1"/>
    <col min="178" max="178" width="1.625" style="3" customWidth="1"/>
    <col min="179" max="179" width="17.125" style="3" customWidth="1"/>
    <col min="180" max="180" width="1.625" style="3" customWidth="1"/>
    <col min="181" max="181" width="17.125" style="3" customWidth="1"/>
    <col min="182" max="182" width="1.625" style="3" customWidth="1"/>
    <col min="183" max="183" width="17.125" style="3" customWidth="1"/>
    <col min="184" max="184" width="1.625" style="3" customWidth="1"/>
    <col min="185" max="185" width="17.125" style="3" customWidth="1"/>
    <col min="186" max="186" width="1.625" style="3" customWidth="1"/>
    <col min="187" max="187" width="17.125" style="3" customWidth="1"/>
    <col min="188" max="188" width="1.625" style="3" customWidth="1"/>
    <col min="189" max="189" width="17.125" style="3" customWidth="1"/>
    <col min="190" max="190" width="1.625" style="3" customWidth="1"/>
    <col min="191" max="191" width="17.125" style="3" customWidth="1"/>
    <col min="192" max="192" width="1.625" style="3" customWidth="1"/>
    <col min="193" max="193" width="17.125" style="3" customWidth="1"/>
    <col min="194" max="194" width="1.625" style="3" customWidth="1"/>
    <col min="195" max="195" width="17.125" style="3" customWidth="1"/>
    <col min="196" max="196" width="1.625" style="3" customWidth="1"/>
    <col min="197" max="197" width="17.125" style="3" customWidth="1"/>
    <col min="198" max="198" width="1.625" style="3" customWidth="1"/>
    <col min="199" max="199" width="17.125" style="3" customWidth="1"/>
    <col min="200" max="200" width="1.625" style="3" customWidth="1"/>
    <col min="201" max="201" width="17.125" style="3" customWidth="1"/>
    <col min="202" max="202" width="1.625" style="3" customWidth="1"/>
    <col min="203" max="203" width="17.125" style="3" customWidth="1"/>
    <col min="204" max="204" width="1.625" style="3" customWidth="1"/>
    <col min="205" max="205" width="17.125" style="3" customWidth="1"/>
    <col min="206" max="206" width="1.625" style="3" customWidth="1"/>
    <col min="207" max="207" width="17.125" style="3" customWidth="1"/>
    <col min="208" max="208" width="1.625" style="3" customWidth="1"/>
    <col min="209" max="209" width="17.125" style="3" customWidth="1"/>
    <col min="210" max="210" width="1.625" style="3" customWidth="1"/>
    <col min="211" max="211" width="17.125" style="3" customWidth="1"/>
    <col min="212" max="212" width="1.625" style="3" customWidth="1"/>
    <col min="213" max="213" width="17.125" style="3" customWidth="1"/>
    <col min="214" max="214" width="1.625" style="3" customWidth="1"/>
    <col min="215" max="215" width="17.125" style="3" customWidth="1"/>
    <col min="216" max="216" width="1.625" style="3" customWidth="1"/>
    <col min="217" max="217" width="17.125" style="3" customWidth="1"/>
    <col min="218" max="218" width="1.625" style="3" customWidth="1"/>
    <col min="219" max="219" width="17.125" style="3" customWidth="1"/>
    <col min="220" max="220" width="1.625" style="3" customWidth="1"/>
    <col min="221" max="221" width="17.125" style="3" customWidth="1"/>
    <col min="222" max="222" width="1.625" style="3" customWidth="1"/>
    <col min="223" max="223" width="17.125" style="3" customWidth="1"/>
    <col min="224" max="224" width="1.625" style="3" customWidth="1"/>
    <col min="225" max="225" width="17.125" style="3" customWidth="1"/>
    <col min="226" max="226" width="1.625" style="3" customWidth="1"/>
    <col min="227" max="227" width="17.125" style="3" customWidth="1"/>
    <col min="228" max="228" width="1.625" style="3" customWidth="1"/>
    <col min="229" max="229" width="17.125" style="3" customWidth="1"/>
    <col min="230" max="230" width="1.625" style="3" customWidth="1"/>
    <col min="231" max="231" width="17.125" style="3" customWidth="1"/>
    <col min="232" max="232" width="1.625" style="3" customWidth="1"/>
    <col min="233" max="233" width="17.125" style="3" customWidth="1"/>
    <col min="234" max="234" width="1.625" style="3" customWidth="1"/>
    <col min="235" max="235" width="17.125" style="3" customWidth="1"/>
    <col min="236" max="236" width="1.625" style="3" customWidth="1"/>
    <col min="237" max="237" width="17.125" style="3" customWidth="1"/>
    <col min="238" max="238" width="1.625" style="3" customWidth="1"/>
    <col min="239" max="239" width="17.125" style="3" customWidth="1"/>
    <col min="240" max="240" width="1.625" style="3" customWidth="1"/>
    <col min="241" max="241" width="17.125" style="3" customWidth="1"/>
    <col min="242" max="242" width="1.625" style="3" customWidth="1"/>
    <col min="243" max="243" width="17.125" style="3" customWidth="1"/>
    <col min="244" max="244" width="1.625" style="3" customWidth="1"/>
    <col min="245" max="245" width="17.125" style="3" customWidth="1"/>
    <col min="246" max="246" width="1.625" style="3" customWidth="1"/>
    <col min="247" max="247" width="17.125" style="3" customWidth="1"/>
    <col min="248" max="248" width="1.625" style="3" customWidth="1"/>
    <col min="249" max="16384" width="1.625" style="3"/>
  </cols>
  <sheetData>
    <row r="1" spans="1:90" ht="9" customHeigh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1"/>
      <c r="P1" s="3"/>
      <c r="Q1" s="1"/>
      <c r="R1" s="3"/>
      <c r="S1" s="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24" customHeight="1">
      <c r="A2" s="1"/>
      <c r="B2" s="2"/>
      <c r="C2" s="2"/>
      <c r="D2" s="4" t="s">
        <v>0</v>
      </c>
      <c r="E2" s="4"/>
      <c r="F2" s="4"/>
      <c r="G2" s="4"/>
      <c r="H2" s="4"/>
      <c r="I2" s="5"/>
      <c r="J2" s="4"/>
      <c r="K2" s="4"/>
      <c r="L2" s="4"/>
      <c r="M2" s="4"/>
      <c r="N2" s="3"/>
      <c r="O2" s="4"/>
      <c r="P2" s="3"/>
      <c r="Q2" s="4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ht="20.100000000000001" customHeight="1">
      <c r="A3" s="1"/>
      <c r="B3" s="2"/>
      <c r="C3" s="2"/>
      <c r="D3" s="6" t="s">
        <v>1</v>
      </c>
      <c r="E3" s="7" t="s">
        <v>2</v>
      </c>
      <c r="F3" s="8"/>
      <c r="G3" s="8"/>
      <c r="H3" s="9"/>
      <c r="I3" s="10"/>
      <c r="J3" s="9"/>
      <c r="K3" s="9"/>
      <c r="L3" s="9"/>
      <c r="M3" s="9"/>
      <c r="N3" s="3"/>
      <c r="O3" s="9"/>
      <c r="P3" s="3"/>
      <c r="Q3" s="9"/>
      <c r="R3" s="3"/>
      <c r="S3" s="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ht="14.1" customHeight="1">
      <c r="A4" s="1"/>
      <c r="B4" s="2" t="s">
        <v>3</v>
      </c>
      <c r="C4" s="2" t="s">
        <v>4</v>
      </c>
      <c r="D4" s="173" t="s">
        <v>5</v>
      </c>
      <c r="E4" s="174"/>
      <c r="F4" s="11"/>
      <c r="G4" s="12"/>
      <c r="H4" s="13"/>
      <c r="I4" s="14"/>
      <c r="J4" s="11"/>
      <c r="K4" s="11"/>
      <c r="L4" s="15"/>
      <c r="M4" s="175" t="s">
        <v>152</v>
      </c>
      <c r="N4" s="172"/>
      <c r="O4" s="171"/>
      <c r="P4" s="172"/>
      <c r="Q4" s="171"/>
      <c r="R4" s="172"/>
      <c r="S4" s="171"/>
      <c r="T4" s="172"/>
      <c r="U4" s="171"/>
      <c r="V4" s="172"/>
      <c r="W4" s="171"/>
      <c r="X4" s="172"/>
      <c r="Y4" s="170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ht="14.1" customHeight="1">
      <c r="A5" s="1"/>
      <c r="B5" s="16">
        <v>3</v>
      </c>
      <c r="C5" s="16">
        <v>1</v>
      </c>
      <c r="D5" s="164" t="s">
        <v>7</v>
      </c>
      <c r="E5" s="165"/>
      <c r="F5" s="154" t="s">
        <v>8</v>
      </c>
      <c r="G5" s="155"/>
      <c r="H5" s="176" t="s">
        <v>9</v>
      </c>
      <c r="I5" s="155"/>
      <c r="J5" s="19" t="s">
        <v>10</v>
      </c>
      <c r="K5" s="19" t="s">
        <v>11</v>
      </c>
      <c r="L5" s="21" t="s">
        <v>12</v>
      </c>
      <c r="M5" s="177" t="s">
        <v>13</v>
      </c>
      <c r="N5" s="178"/>
      <c r="O5" s="177"/>
      <c r="P5" s="178"/>
      <c r="Q5" s="177"/>
      <c r="R5" s="178"/>
      <c r="S5" s="177"/>
      <c r="T5" s="178"/>
      <c r="U5" s="177"/>
      <c r="V5" s="178"/>
      <c r="W5" s="177"/>
      <c r="X5" s="178"/>
      <c r="Y5" s="170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ht="14.1" customHeight="1">
      <c r="A6" s="1"/>
      <c r="B6" s="16">
        <v>50</v>
      </c>
      <c r="C6" s="16">
        <v>1</v>
      </c>
      <c r="D6" s="164" t="s">
        <v>14</v>
      </c>
      <c r="E6" s="165"/>
      <c r="F6" s="17"/>
      <c r="G6" s="18"/>
      <c r="H6" s="22"/>
      <c r="I6" s="20"/>
      <c r="J6" s="17"/>
      <c r="K6" s="17"/>
      <c r="L6" s="23"/>
      <c r="M6" s="162" t="s">
        <v>219</v>
      </c>
      <c r="N6" s="149"/>
      <c r="O6" s="162"/>
      <c r="P6" s="149"/>
      <c r="Q6" s="162"/>
      <c r="R6" s="149"/>
      <c r="S6" s="162"/>
      <c r="T6" s="149"/>
      <c r="U6" s="162"/>
      <c r="V6" s="149"/>
      <c r="W6" s="162"/>
      <c r="X6" s="149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ht="14.1" customHeight="1">
      <c r="A7" s="1"/>
      <c r="B7" s="16">
        <v>7</v>
      </c>
      <c r="C7" s="16">
        <v>1</v>
      </c>
      <c r="D7" s="164" t="s">
        <v>15</v>
      </c>
      <c r="E7" s="165"/>
      <c r="F7" s="17"/>
      <c r="G7" s="18"/>
      <c r="H7" s="24">
        <v>20</v>
      </c>
      <c r="I7" s="25" t="s">
        <v>16</v>
      </c>
      <c r="J7" s="23"/>
      <c r="K7" s="17"/>
      <c r="L7" s="23"/>
      <c r="M7" s="162" t="s">
        <v>17</v>
      </c>
      <c r="N7" s="149"/>
      <c r="O7" s="148"/>
      <c r="P7" s="149"/>
      <c r="Q7" s="162"/>
      <c r="R7" s="149"/>
      <c r="S7" s="148"/>
      <c r="T7" s="149"/>
      <c r="U7" s="162"/>
      <c r="V7" s="149"/>
      <c r="W7" s="148"/>
      <c r="X7" s="149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ht="14.1" customHeight="1">
      <c r="A8" s="1"/>
      <c r="B8" s="16">
        <v>28</v>
      </c>
      <c r="C8" s="16">
        <v>1</v>
      </c>
      <c r="D8" s="164" t="s">
        <v>18</v>
      </c>
      <c r="E8" s="165"/>
      <c r="F8" s="17"/>
      <c r="G8" s="18"/>
      <c r="H8" s="24">
        <v>10</v>
      </c>
      <c r="I8" s="26" t="s">
        <v>19</v>
      </c>
      <c r="J8" s="23"/>
      <c r="K8" s="17"/>
      <c r="L8" s="23"/>
      <c r="M8" s="162" t="s">
        <v>20</v>
      </c>
      <c r="N8" s="149"/>
      <c r="O8" s="148"/>
      <c r="P8" s="149"/>
      <c r="Q8" s="148"/>
      <c r="R8" s="149"/>
      <c r="S8" s="148"/>
      <c r="T8" s="149"/>
      <c r="U8" s="148"/>
      <c r="V8" s="149"/>
      <c r="W8" s="148"/>
      <c r="X8" s="149"/>
      <c r="Y8" s="170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ht="14.1" customHeight="1">
      <c r="A9" s="1"/>
      <c r="B9" s="16">
        <v>105</v>
      </c>
      <c r="C9" s="16">
        <v>1</v>
      </c>
      <c r="D9" s="164" t="s">
        <v>21</v>
      </c>
      <c r="E9" s="165"/>
      <c r="F9" s="17"/>
      <c r="G9" s="18"/>
      <c r="H9" s="27"/>
      <c r="I9" s="20"/>
      <c r="J9" s="17"/>
      <c r="K9" s="17"/>
      <c r="L9" s="23"/>
      <c r="M9" s="162" t="s">
        <v>17</v>
      </c>
      <c r="N9" s="149"/>
      <c r="O9" s="162"/>
      <c r="P9" s="149"/>
      <c r="Q9" s="162"/>
      <c r="R9" s="149"/>
      <c r="S9" s="162"/>
      <c r="T9" s="149"/>
      <c r="U9" s="162"/>
      <c r="V9" s="149"/>
      <c r="W9" s="162"/>
      <c r="X9" s="149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ht="14.1" customHeight="1">
      <c r="A10" s="1"/>
      <c r="B10" s="16">
        <v>11</v>
      </c>
      <c r="C10" s="16"/>
      <c r="D10" s="166" t="s">
        <v>22</v>
      </c>
      <c r="E10" s="167"/>
      <c r="F10" s="28"/>
      <c r="G10" s="29"/>
      <c r="H10" s="168">
        <f>MAX(M10:AJ10)</f>
        <v>15.3</v>
      </c>
      <c r="I10" s="169"/>
      <c r="J10" s="30">
        <f>MIN(M10:AJ10)</f>
        <v>15.3</v>
      </c>
      <c r="K10" s="30">
        <f>IFERROR(AVERAGE(M10:AJ10),0)</f>
        <v>15.3</v>
      </c>
      <c r="L10" s="111"/>
      <c r="M10" s="159">
        <v>15.3</v>
      </c>
      <c r="N10" s="160"/>
      <c r="O10" s="159"/>
      <c r="P10" s="160"/>
      <c r="Q10" s="159"/>
      <c r="R10" s="160"/>
      <c r="S10" s="159"/>
      <c r="T10" s="160"/>
      <c r="U10" s="159"/>
      <c r="V10" s="160"/>
      <c r="W10" s="159"/>
      <c r="X10" s="160"/>
      <c r="Y10" s="161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ht="14.1" customHeight="1">
      <c r="A11" s="1"/>
      <c r="B11" s="16">
        <v>200001</v>
      </c>
      <c r="C11" s="16"/>
      <c r="D11" s="157" t="s">
        <v>23</v>
      </c>
      <c r="E11" s="158"/>
      <c r="F11" s="31" t="s">
        <v>24</v>
      </c>
      <c r="G11" s="32" t="s">
        <v>25</v>
      </c>
      <c r="H11" s="33">
        <f>MAX(M11,O11,Q11,S11,U11,W11,Y11,AA11,AC11,AE11,AG11,AI11,AK11,AM11,AO11,AQ11,AS11,AU11,AW11,AY11,BA11,BC11,BE11,BG11)</f>
        <v>5</v>
      </c>
      <c r="I11" s="34"/>
      <c r="J11" s="35">
        <f>MIN(M11,O11,Q11,S11,U11,W11,Y11,AA11,AC11,AE11,AG11,AI11,AK11,AM11,AO11,AQ11,AS11,AU11,AW11,AY11,BA11,BC11,BE11,BG11)</f>
        <v>5</v>
      </c>
      <c r="K11" s="140">
        <f>IFERROR(AVERAGE(M11,O11,Q11,S11,U11,W11,Y11,AA11,AC11,AE11,AG11,AI11,AK11,AM11,AO11,AQ11,AS11,AU11,AW11,AY11,BA11,BC11,BE11,BG11),0)</f>
        <v>5</v>
      </c>
      <c r="L11" s="35">
        <f>COUNT(M11,O11,Q11,S11,U11,W11,Y11,AA11,AC11,AE11,AG11,AI11,AK11,AM11,AO11,AQ11,AS11,AU11,AW11,AY11,BA11,BC11,BE11,BG11)</f>
        <v>1</v>
      </c>
      <c r="M11" s="33">
        <v>5</v>
      </c>
      <c r="N11" s="34"/>
      <c r="O11" s="33"/>
      <c r="P11" s="34"/>
      <c r="Q11" s="33"/>
      <c r="R11" s="34"/>
      <c r="S11" s="33"/>
      <c r="T11" s="34"/>
      <c r="U11" s="33"/>
      <c r="V11" s="34"/>
      <c r="W11" s="33"/>
      <c r="X11" s="34"/>
      <c r="Y11" s="114"/>
      <c r="Z11" s="115"/>
      <c r="AA11" s="114"/>
      <c r="AB11" s="115"/>
      <c r="AC11" s="114"/>
      <c r="AD11" s="115"/>
      <c r="AE11" s="114"/>
      <c r="AF11" s="115"/>
      <c r="AG11" s="114"/>
      <c r="AH11" s="115"/>
      <c r="AI11" s="114"/>
      <c r="AJ11" s="115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ht="14.1" customHeight="1">
      <c r="A12" s="36"/>
      <c r="B12" s="16">
        <v>200002</v>
      </c>
      <c r="C12" s="16"/>
      <c r="D12" s="148" t="s">
        <v>26</v>
      </c>
      <c r="E12" s="149"/>
      <c r="F12" s="154" t="s">
        <v>27</v>
      </c>
      <c r="G12" s="155"/>
      <c r="H12" s="37">
        <f t="shared" ref="H12:H61" si="0">MAX(M12,O12,Q12,S12,U12,W12,Y12,AA12,AC12,AE12,AG12,AI12,AK12,AM12,AO12,AQ12,AS12,AU12,AW12,AY12,BA12,BC12,BE12,BG12)</f>
        <v>0</v>
      </c>
      <c r="I12" s="34"/>
      <c r="J12" s="38">
        <f t="shared" ref="J12:J61" si="1">MIN(M12,O12,Q12,S12,U12,W12,Y12,AA12,AC12,AE12,AG12,AI12)</f>
        <v>0</v>
      </c>
      <c r="K12" s="37" t="s">
        <v>28</v>
      </c>
      <c r="L12" s="39">
        <f t="shared" ref="L12:L61" si="2">COUNT(M12,O12,Q12,S12,U12,W12,Y12,AA12,AC12,AE12,AG12,AI12,AK12,AM12,AO12,AQ12,AS12,AU12,AW12,AY12,BA12,BC12,BE12,BG12)</f>
        <v>1</v>
      </c>
      <c r="M12" s="37">
        <v>0</v>
      </c>
      <c r="N12" s="34"/>
      <c r="O12" s="37"/>
      <c r="P12" s="34"/>
      <c r="Q12" s="37"/>
      <c r="R12" s="34"/>
      <c r="S12" s="37"/>
      <c r="T12" s="34"/>
      <c r="U12" s="37"/>
      <c r="V12" s="34"/>
      <c r="W12" s="37"/>
      <c r="X12" s="34"/>
      <c r="Y12" s="116"/>
      <c r="Z12" s="115"/>
      <c r="AA12" s="116"/>
      <c r="AB12" s="115"/>
      <c r="AC12" s="116"/>
      <c r="AD12" s="115"/>
      <c r="AE12" s="116"/>
      <c r="AF12" s="115"/>
      <c r="AG12" s="116"/>
      <c r="AH12" s="115"/>
      <c r="AI12" s="116"/>
      <c r="AJ12" s="115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ht="14.1" customHeight="1">
      <c r="A13" s="36"/>
      <c r="B13" s="16">
        <v>200003</v>
      </c>
      <c r="C13" s="16"/>
      <c r="D13" s="148" t="s">
        <v>29</v>
      </c>
      <c r="E13" s="149"/>
      <c r="F13" s="40">
        <v>3.0000000000000001E-3</v>
      </c>
      <c r="G13" s="18" t="s">
        <v>30</v>
      </c>
      <c r="H13" s="41">
        <f t="shared" si="0"/>
        <v>0</v>
      </c>
      <c r="I13" s="34" t="str">
        <f>IF($F13*($H$7/100)&lt;H13,$I$7,IF($F13*($H$8/100)&lt;H13,$I$8,""))</f>
        <v/>
      </c>
      <c r="J13" s="42">
        <f t="shared" si="1"/>
        <v>0</v>
      </c>
      <c r="K13" s="43">
        <f t="shared" ref="K13:K61" si="3">IFERROR(AVERAGE(M13,O13,Q13,S13,U13,W13,Y13,AA13,AC13,AE13,AG13,AI13,AK13,AM13,AO13,AQ13,AS13,AU13,AW13,AY13,BA13,BC13,BE13,BG13),0)</f>
        <v>0</v>
      </c>
      <c r="L13" s="39">
        <f t="shared" si="2"/>
        <v>1</v>
      </c>
      <c r="M13" s="41">
        <v>0</v>
      </c>
      <c r="N13" s="34" t="str">
        <f>IF(M13="","",IF($F13*($H$7/100)&lt;M13,$I$7,IF($F13*($H$8/100)&lt;M13,$I$8,"")))</f>
        <v/>
      </c>
      <c r="O13" s="41"/>
      <c r="P13" s="34" t="str">
        <f>IF(O13="","",IF($F13*($H$7/100)&lt;O13,$I$7,IF($F13*($H$8/100)&lt;O13,$I$8,"")))</f>
        <v/>
      </c>
      <c r="Q13" s="41"/>
      <c r="R13" s="34" t="str">
        <f>IF(Q13="","",IF($F13*($H$7/100)&lt;Q13,$I$7,IF($F13*($H$8/100)&lt;Q13,$I$8,"")))</f>
        <v/>
      </c>
      <c r="S13" s="41"/>
      <c r="T13" s="34" t="str">
        <f>IF(S13="","",IF($F13*($H$7/100)&lt;S13,$I$7,IF($F13*($H$8/100)&lt;S13,$I$8,"")))</f>
        <v/>
      </c>
      <c r="U13" s="41"/>
      <c r="V13" s="34" t="str">
        <f>IF(U13="","",IF($F13*($H$7/100)&lt;U13,$I$7,IF($F13*($H$8/100)&lt;U13,$I$8,"")))</f>
        <v/>
      </c>
      <c r="W13" s="41"/>
      <c r="X13" s="34" t="str">
        <f>IF(W13="","",IF($F13*($H$7/100)&lt;W13,$I$7,IF($F13*($H$8/100)&lt;W13,$I$8,"")))</f>
        <v/>
      </c>
      <c r="Y13" s="117"/>
      <c r="Z13" s="115" t="str">
        <f>IF($F13*($H$7/100)&lt;Y13,$I$7,IF($F13*($H$8/100)&lt;Y13,$I$8,""))</f>
        <v/>
      </c>
      <c r="AA13" s="117"/>
      <c r="AB13" s="115" t="str">
        <f>IF($F13*($H$7/100)&lt;AA13,$I$7,IF($F13*($H$8/100)&lt;AA13,$I$8,""))</f>
        <v/>
      </c>
      <c r="AC13" s="117"/>
      <c r="AD13" s="115" t="str">
        <f>IF($F13*($H$7/100)&lt;AC13,$I$7,IF($F13*($H$8/100)&lt;AC13,$I$8,""))</f>
        <v/>
      </c>
      <c r="AE13" s="117"/>
      <c r="AF13" s="115" t="str">
        <f>IF($F13*($H$7/100)&lt;AE13,$I$7,IF($F13*($H$8/100)&lt;AE13,$I$8,""))</f>
        <v/>
      </c>
      <c r="AG13" s="117"/>
      <c r="AH13" s="115" t="str">
        <f>IF($F13*($H$7/100)&lt;AG13,$I$7,IF($F13*($H$8/100)&lt;AG13,$I$8,""))</f>
        <v/>
      </c>
      <c r="AI13" s="117"/>
      <c r="AJ13" s="115" t="str">
        <f>IF($F13*($H$7/100)&lt;AI13,$I$7,IF($F13*($H$8/100)&lt;AI13,$I$8,""))</f>
        <v/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ht="14.1" customHeight="1">
      <c r="A14" s="36"/>
      <c r="B14" s="16">
        <v>200004</v>
      </c>
      <c r="C14" s="16"/>
      <c r="D14" s="148" t="s">
        <v>31</v>
      </c>
      <c r="E14" s="149"/>
      <c r="F14" s="44">
        <v>5.0000000000000001E-4</v>
      </c>
      <c r="G14" s="18" t="s">
        <v>30</v>
      </c>
      <c r="H14" s="45">
        <f t="shared" si="0"/>
        <v>0</v>
      </c>
      <c r="I14" s="34" t="str">
        <f t="shared" ref="I14:I30" si="4">IF($F14*($H$7/100)&lt;H14,$I$7,IF($F14*($H$8/100)&lt;H14,$I$8,""))</f>
        <v/>
      </c>
      <c r="J14" s="46">
        <f t="shared" si="1"/>
        <v>0</v>
      </c>
      <c r="K14" s="47">
        <f t="shared" si="3"/>
        <v>0</v>
      </c>
      <c r="L14" s="39">
        <f t="shared" si="2"/>
        <v>1</v>
      </c>
      <c r="M14" s="45">
        <v>0</v>
      </c>
      <c r="N14" s="34" t="str">
        <f>IF(M14="","",IF($F14*($H$7/100)&lt;M14,$I$7,IF($F14*($H$8/100)&lt;M14,$I$8,"")))</f>
        <v/>
      </c>
      <c r="O14" s="45"/>
      <c r="P14" s="34" t="str">
        <f>IF(O14="","",IF($F14*($H$7/100)&lt;O14,$I$7,IF($F14*($H$8/100)&lt;O14,$I$8,"")))</f>
        <v/>
      </c>
      <c r="Q14" s="45"/>
      <c r="R14" s="34" t="str">
        <f>IF(Q14="","",IF($F14*($H$7/100)&lt;Q14,$I$7,IF($F14*($H$8/100)&lt;Q14,$I$8,"")))</f>
        <v/>
      </c>
      <c r="S14" s="45"/>
      <c r="T14" s="34" t="str">
        <f>IF(S14="","",IF($F14*($H$7/100)&lt;S14,$I$7,IF($F14*($H$8/100)&lt;S14,$I$8,"")))</f>
        <v/>
      </c>
      <c r="U14" s="45"/>
      <c r="V14" s="34" t="str">
        <f>IF(U14="","",IF($F14*($H$7/100)&lt;U14,$I$7,IF($F14*($H$8/100)&lt;U14,$I$8,"")))</f>
        <v/>
      </c>
      <c r="W14" s="45"/>
      <c r="X14" s="34" t="str">
        <f>IF(W14="","",IF($F14*($H$7/100)&lt;W14,$I$7,IF($F14*($H$8/100)&lt;W14,$I$8,"")))</f>
        <v/>
      </c>
      <c r="Y14" s="118"/>
      <c r="Z14" s="115" t="str">
        <f>IF($F14*($H$7/100)&lt;Y14,$I$7,IF($F14*($H$8/100)&lt;Y14,$I$8,""))</f>
        <v/>
      </c>
      <c r="AA14" s="118"/>
      <c r="AB14" s="115" t="str">
        <f>IF($F14*($H$7/100)&lt;AA14,$I$7,IF($F14*($H$8/100)&lt;AA14,$I$8,""))</f>
        <v/>
      </c>
      <c r="AC14" s="118"/>
      <c r="AD14" s="115" t="str">
        <f>IF($F14*($H$7/100)&lt;AC14,$I$7,IF($F14*($H$8/100)&lt;AC14,$I$8,""))</f>
        <v/>
      </c>
      <c r="AE14" s="118"/>
      <c r="AF14" s="115" t="str">
        <f>IF($F14*($H$7/100)&lt;AE14,$I$7,IF($F14*($H$8/100)&lt;AE14,$I$8,""))</f>
        <v/>
      </c>
      <c r="AG14" s="118"/>
      <c r="AH14" s="115" t="str">
        <f>IF($F14*($H$7/100)&lt;AG14,$I$7,IF($F14*($H$8/100)&lt;AG14,$I$8,""))</f>
        <v/>
      </c>
      <c r="AI14" s="118"/>
      <c r="AJ14" s="115" t="str">
        <f>IF($F14*($H$7/100)&lt;AI14,$I$7,IF($F14*($H$8/100)&lt;AI14,$I$8,""))</f>
        <v/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ht="14.1" customHeight="1">
      <c r="A15" s="36"/>
      <c r="B15" s="16">
        <v>200005</v>
      </c>
      <c r="C15" s="16"/>
      <c r="D15" s="148" t="s">
        <v>32</v>
      </c>
      <c r="E15" s="149"/>
      <c r="F15" s="48">
        <v>0.01</v>
      </c>
      <c r="G15" s="18" t="s">
        <v>30</v>
      </c>
      <c r="H15" s="49">
        <f t="shared" si="0"/>
        <v>0</v>
      </c>
      <c r="I15" s="34" t="str">
        <f t="shared" si="4"/>
        <v/>
      </c>
      <c r="J15" s="50">
        <f t="shared" si="1"/>
        <v>0</v>
      </c>
      <c r="K15" s="51">
        <f t="shared" si="3"/>
        <v>0</v>
      </c>
      <c r="L15" s="39">
        <f t="shared" si="2"/>
        <v>1</v>
      </c>
      <c r="M15" s="49">
        <v>0</v>
      </c>
      <c r="N15" s="34" t="str">
        <f t="shared" ref="N15:X30" si="5">IF(M15="","",IF($F15*($H$7/100)&lt;M15,$I$7,IF($F15*($H$8/100)&lt;M15,$I$8,"")))</f>
        <v/>
      </c>
      <c r="O15" s="49"/>
      <c r="P15" s="34" t="str">
        <f t="shared" si="5"/>
        <v/>
      </c>
      <c r="Q15" s="49"/>
      <c r="R15" s="34" t="str">
        <f t="shared" si="5"/>
        <v/>
      </c>
      <c r="S15" s="49"/>
      <c r="T15" s="34" t="str">
        <f t="shared" si="5"/>
        <v/>
      </c>
      <c r="U15" s="49"/>
      <c r="V15" s="34" t="str">
        <f t="shared" si="5"/>
        <v/>
      </c>
      <c r="W15" s="49"/>
      <c r="X15" s="34" t="str">
        <f t="shared" si="5"/>
        <v/>
      </c>
      <c r="Y15" s="119"/>
      <c r="Z15" s="115" t="str">
        <f t="shared" ref="Z15:Z19" si="6">IF($F15*($H$7/100)&lt;Y15,$I$7,IF($F15*($H$8/100)&lt;Y15,$I$8,""))</f>
        <v/>
      </c>
      <c r="AA15" s="119"/>
      <c r="AB15" s="115" t="str">
        <f t="shared" ref="AB15:AB19" si="7">IF($F15*($H$7/100)&lt;AA15,$I$7,IF($F15*($H$8/100)&lt;AA15,$I$8,""))</f>
        <v/>
      </c>
      <c r="AC15" s="119"/>
      <c r="AD15" s="115" t="str">
        <f t="shared" ref="AD15:AD19" si="8">IF($F15*($H$7/100)&lt;AC15,$I$7,IF($F15*($H$8/100)&lt;AC15,$I$8,""))</f>
        <v/>
      </c>
      <c r="AE15" s="119"/>
      <c r="AF15" s="115" t="str">
        <f t="shared" ref="AF15:AF19" si="9">IF($F15*($H$7/100)&lt;AE15,$I$7,IF($F15*($H$8/100)&lt;AE15,$I$8,""))</f>
        <v/>
      </c>
      <c r="AG15" s="119"/>
      <c r="AH15" s="115" t="str">
        <f t="shared" ref="AH15:AH19" si="10">IF($F15*($H$7/100)&lt;AG15,$I$7,IF($F15*($H$8/100)&lt;AG15,$I$8,""))</f>
        <v/>
      </c>
      <c r="AI15" s="119"/>
      <c r="AJ15" s="115" t="str">
        <f t="shared" ref="AJ15:AJ19" si="11">IF($F15*($H$7/100)&lt;AI15,$I$7,IF($F15*($H$8/100)&lt;AI15,$I$8,""))</f>
        <v/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ht="14.1" customHeight="1">
      <c r="A16" s="36"/>
      <c r="B16" s="16">
        <v>200006</v>
      </c>
      <c r="C16" s="16"/>
      <c r="D16" s="148" t="s">
        <v>33</v>
      </c>
      <c r="E16" s="149"/>
      <c r="F16" s="48">
        <v>0.01</v>
      </c>
      <c r="G16" s="18" t="s">
        <v>30</v>
      </c>
      <c r="H16" s="49">
        <f t="shared" si="0"/>
        <v>0</v>
      </c>
      <c r="I16" s="34" t="str">
        <f t="shared" si="4"/>
        <v/>
      </c>
      <c r="J16" s="50">
        <f t="shared" si="1"/>
        <v>0</v>
      </c>
      <c r="K16" s="51">
        <f t="shared" si="3"/>
        <v>0</v>
      </c>
      <c r="L16" s="39">
        <f t="shared" si="2"/>
        <v>1</v>
      </c>
      <c r="M16" s="49">
        <v>0</v>
      </c>
      <c r="N16" s="34" t="str">
        <f t="shared" si="5"/>
        <v/>
      </c>
      <c r="O16" s="49"/>
      <c r="P16" s="34" t="str">
        <f t="shared" si="5"/>
        <v/>
      </c>
      <c r="Q16" s="49"/>
      <c r="R16" s="34" t="str">
        <f t="shared" si="5"/>
        <v/>
      </c>
      <c r="S16" s="49"/>
      <c r="T16" s="34" t="str">
        <f t="shared" si="5"/>
        <v/>
      </c>
      <c r="U16" s="49"/>
      <c r="V16" s="34" t="str">
        <f t="shared" si="5"/>
        <v/>
      </c>
      <c r="W16" s="49"/>
      <c r="X16" s="34" t="str">
        <f t="shared" si="5"/>
        <v/>
      </c>
      <c r="Y16" s="119"/>
      <c r="Z16" s="115" t="str">
        <f t="shared" si="6"/>
        <v/>
      </c>
      <c r="AA16" s="119"/>
      <c r="AB16" s="115" t="str">
        <f t="shared" si="7"/>
        <v/>
      </c>
      <c r="AC16" s="119"/>
      <c r="AD16" s="115" t="str">
        <f t="shared" si="8"/>
        <v/>
      </c>
      <c r="AE16" s="119"/>
      <c r="AF16" s="115" t="str">
        <f t="shared" si="9"/>
        <v/>
      </c>
      <c r="AG16" s="119"/>
      <c r="AH16" s="115" t="str">
        <f t="shared" si="10"/>
        <v/>
      </c>
      <c r="AI16" s="119"/>
      <c r="AJ16" s="115" t="str">
        <f t="shared" si="11"/>
        <v/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ht="14.1" customHeight="1">
      <c r="A17" s="36"/>
      <c r="B17" s="16">
        <v>200007</v>
      </c>
      <c r="C17" s="16"/>
      <c r="D17" s="148" t="s">
        <v>34</v>
      </c>
      <c r="E17" s="149"/>
      <c r="F17" s="48">
        <v>0.01</v>
      </c>
      <c r="G17" s="18" t="s">
        <v>30</v>
      </c>
      <c r="H17" s="49">
        <f t="shared" si="0"/>
        <v>0</v>
      </c>
      <c r="I17" s="34" t="str">
        <f t="shared" si="4"/>
        <v/>
      </c>
      <c r="J17" s="50">
        <f t="shared" si="1"/>
        <v>0</v>
      </c>
      <c r="K17" s="51">
        <f t="shared" si="3"/>
        <v>0</v>
      </c>
      <c r="L17" s="39">
        <f t="shared" si="2"/>
        <v>1</v>
      </c>
      <c r="M17" s="49">
        <v>0</v>
      </c>
      <c r="N17" s="34" t="str">
        <f t="shared" si="5"/>
        <v/>
      </c>
      <c r="O17" s="49"/>
      <c r="P17" s="34" t="str">
        <f t="shared" si="5"/>
        <v/>
      </c>
      <c r="Q17" s="49"/>
      <c r="R17" s="34" t="str">
        <f t="shared" si="5"/>
        <v/>
      </c>
      <c r="S17" s="49"/>
      <c r="T17" s="34" t="str">
        <f t="shared" si="5"/>
        <v/>
      </c>
      <c r="U17" s="49"/>
      <c r="V17" s="34" t="str">
        <f t="shared" si="5"/>
        <v/>
      </c>
      <c r="W17" s="49"/>
      <c r="X17" s="34" t="str">
        <f t="shared" si="5"/>
        <v/>
      </c>
      <c r="Y17" s="119"/>
      <c r="Z17" s="115" t="str">
        <f t="shared" si="6"/>
        <v/>
      </c>
      <c r="AA17" s="119"/>
      <c r="AB17" s="115" t="str">
        <f t="shared" si="7"/>
        <v/>
      </c>
      <c r="AC17" s="119"/>
      <c r="AD17" s="115" t="str">
        <f t="shared" si="8"/>
        <v/>
      </c>
      <c r="AE17" s="119"/>
      <c r="AF17" s="115" t="str">
        <f t="shared" si="9"/>
        <v/>
      </c>
      <c r="AG17" s="119"/>
      <c r="AH17" s="115" t="str">
        <f t="shared" si="10"/>
        <v/>
      </c>
      <c r="AI17" s="119"/>
      <c r="AJ17" s="115" t="str">
        <f t="shared" si="11"/>
        <v/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ht="14.1" customHeight="1">
      <c r="A18" s="36"/>
      <c r="B18" s="16">
        <v>200008</v>
      </c>
      <c r="C18" s="16"/>
      <c r="D18" s="148" t="s">
        <v>35</v>
      </c>
      <c r="E18" s="149"/>
      <c r="F18" s="48">
        <v>0.02</v>
      </c>
      <c r="G18" s="18" t="s">
        <v>30</v>
      </c>
      <c r="H18" s="52">
        <f t="shared" si="0"/>
        <v>0</v>
      </c>
      <c r="I18" s="34" t="str">
        <f t="shared" si="4"/>
        <v/>
      </c>
      <c r="J18" s="53">
        <f t="shared" si="1"/>
        <v>0</v>
      </c>
      <c r="K18" s="54">
        <f t="shared" si="3"/>
        <v>0</v>
      </c>
      <c r="L18" s="39">
        <f t="shared" si="2"/>
        <v>1</v>
      </c>
      <c r="M18" s="52">
        <v>0</v>
      </c>
      <c r="N18" s="34" t="str">
        <f t="shared" si="5"/>
        <v/>
      </c>
      <c r="O18" s="52"/>
      <c r="P18" s="34" t="str">
        <f t="shared" si="5"/>
        <v/>
      </c>
      <c r="Q18" s="52"/>
      <c r="R18" s="34" t="str">
        <f t="shared" si="5"/>
        <v/>
      </c>
      <c r="S18" s="52"/>
      <c r="T18" s="34" t="str">
        <f t="shared" si="5"/>
        <v/>
      </c>
      <c r="U18" s="52"/>
      <c r="V18" s="34" t="str">
        <f t="shared" si="5"/>
        <v/>
      </c>
      <c r="W18" s="52"/>
      <c r="X18" s="34" t="str">
        <f t="shared" si="5"/>
        <v/>
      </c>
      <c r="Y18" s="120"/>
      <c r="Z18" s="115" t="str">
        <f t="shared" si="6"/>
        <v/>
      </c>
      <c r="AA18" s="120"/>
      <c r="AB18" s="115" t="str">
        <f t="shared" si="7"/>
        <v/>
      </c>
      <c r="AC18" s="120"/>
      <c r="AD18" s="115" t="str">
        <f t="shared" si="8"/>
        <v/>
      </c>
      <c r="AE18" s="120"/>
      <c r="AF18" s="115" t="str">
        <f t="shared" si="9"/>
        <v/>
      </c>
      <c r="AG18" s="120"/>
      <c r="AH18" s="115" t="str">
        <f t="shared" si="10"/>
        <v/>
      </c>
      <c r="AI18" s="120"/>
      <c r="AJ18" s="115" t="str">
        <f t="shared" si="11"/>
        <v/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ht="14.1" customHeight="1">
      <c r="A19" s="36"/>
      <c r="B19" s="16">
        <v>200060</v>
      </c>
      <c r="C19" s="16"/>
      <c r="D19" s="148" t="s">
        <v>36</v>
      </c>
      <c r="E19" s="149"/>
      <c r="F19" s="48">
        <v>0.04</v>
      </c>
      <c r="G19" s="18" t="s">
        <v>30</v>
      </c>
      <c r="H19" s="55">
        <f t="shared" si="0"/>
        <v>0</v>
      </c>
      <c r="I19" s="34" t="str">
        <f t="shared" si="4"/>
        <v/>
      </c>
      <c r="J19" s="56">
        <f t="shared" si="1"/>
        <v>0</v>
      </c>
      <c r="K19" s="57">
        <f t="shared" si="3"/>
        <v>0</v>
      </c>
      <c r="L19" s="39">
        <f t="shared" si="2"/>
        <v>1</v>
      </c>
      <c r="M19" s="55">
        <v>0</v>
      </c>
      <c r="N19" s="34" t="str">
        <f t="shared" si="5"/>
        <v/>
      </c>
      <c r="O19" s="55"/>
      <c r="P19" s="34" t="str">
        <f t="shared" si="5"/>
        <v/>
      </c>
      <c r="Q19" s="55"/>
      <c r="R19" s="34" t="str">
        <f t="shared" si="5"/>
        <v/>
      </c>
      <c r="S19" s="55"/>
      <c r="T19" s="34" t="str">
        <f t="shared" si="5"/>
        <v/>
      </c>
      <c r="U19" s="55"/>
      <c r="V19" s="34" t="str">
        <f t="shared" si="5"/>
        <v/>
      </c>
      <c r="W19" s="55"/>
      <c r="X19" s="34" t="str">
        <f t="shared" si="5"/>
        <v/>
      </c>
      <c r="Y19" s="121"/>
      <c r="Z19" s="115" t="str">
        <f t="shared" si="6"/>
        <v/>
      </c>
      <c r="AA19" s="121"/>
      <c r="AB19" s="115" t="str">
        <f t="shared" si="7"/>
        <v/>
      </c>
      <c r="AC19" s="121"/>
      <c r="AD19" s="115" t="str">
        <f t="shared" si="8"/>
        <v/>
      </c>
      <c r="AE19" s="121"/>
      <c r="AF19" s="115" t="str">
        <f t="shared" si="9"/>
        <v/>
      </c>
      <c r="AG19" s="121"/>
      <c r="AH19" s="115" t="str">
        <f t="shared" si="10"/>
        <v/>
      </c>
      <c r="AI19" s="121"/>
      <c r="AJ19" s="115" t="str">
        <f t="shared" si="11"/>
        <v/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4.1" customHeight="1">
      <c r="A20" s="36"/>
      <c r="B20" s="16">
        <v>200009</v>
      </c>
      <c r="C20" s="16"/>
      <c r="D20" s="152" t="s">
        <v>37</v>
      </c>
      <c r="E20" s="153"/>
      <c r="F20" s="48">
        <v>0.01</v>
      </c>
      <c r="G20" s="18" t="s">
        <v>30</v>
      </c>
      <c r="H20" s="49">
        <f t="shared" si="0"/>
        <v>0</v>
      </c>
      <c r="I20" s="34"/>
      <c r="J20" s="50">
        <f t="shared" si="1"/>
        <v>0</v>
      </c>
      <c r="K20" s="51">
        <f t="shared" si="3"/>
        <v>0</v>
      </c>
      <c r="L20" s="39">
        <f t="shared" si="2"/>
        <v>1</v>
      </c>
      <c r="M20" s="49">
        <v>0</v>
      </c>
      <c r="N20" s="34"/>
      <c r="O20" s="49"/>
      <c r="P20" s="34"/>
      <c r="Q20" s="49"/>
      <c r="R20" s="34"/>
      <c r="S20" s="49"/>
      <c r="T20" s="34"/>
      <c r="U20" s="49"/>
      <c r="V20" s="34"/>
      <c r="W20" s="49"/>
      <c r="X20" s="34"/>
      <c r="Y20" s="119"/>
      <c r="Z20" s="115"/>
      <c r="AA20" s="119"/>
      <c r="AB20" s="115"/>
      <c r="AC20" s="119"/>
      <c r="AD20" s="115"/>
      <c r="AE20" s="119"/>
      <c r="AF20" s="115"/>
      <c r="AG20" s="119"/>
      <c r="AH20" s="115"/>
      <c r="AI20" s="119"/>
      <c r="AJ20" s="115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14.1" customHeight="1">
      <c r="A21" s="36"/>
      <c r="B21" s="16">
        <v>200010</v>
      </c>
      <c r="C21" s="16"/>
      <c r="D21" s="148" t="s">
        <v>38</v>
      </c>
      <c r="E21" s="149"/>
      <c r="F21" s="58">
        <v>10</v>
      </c>
      <c r="G21" s="18" t="s">
        <v>30</v>
      </c>
      <c r="H21" s="59">
        <f t="shared" si="0"/>
        <v>6.12</v>
      </c>
      <c r="I21" s="34" t="str">
        <f t="shared" si="4"/>
        <v>▲</v>
      </c>
      <c r="J21" s="60">
        <f t="shared" si="1"/>
        <v>6.12</v>
      </c>
      <c r="K21" s="61">
        <f t="shared" si="3"/>
        <v>6.12</v>
      </c>
      <c r="L21" s="39">
        <f t="shared" si="2"/>
        <v>1</v>
      </c>
      <c r="M21" s="59">
        <v>6.12</v>
      </c>
      <c r="N21" s="34" t="str">
        <f t="shared" si="5"/>
        <v>▲</v>
      </c>
      <c r="O21" s="59"/>
      <c r="P21" s="34" t="str">
        <f t="shared" si="5"/>
        <v/>
      </c>
      <c r="Q21" s="59"/>
      <c r="R21" s="34" t="str">
        <f t="shared" si="5"/>
        <v/>
      </c>
      <c r="S21" s="59"/>
      <c r="T21" s="34" t="str">
        <f t="shared" si="5"/>
        <v/>
      </c>
      <c r="U21" s="59"/>
      <c r="V21" s="34" t="str">
        <f t="shared" si="5"/>
        <v/>
      </c>
      <c r="W21" s="59"/>
      <c r="X21" s="34" t="str">
        <f t="shared" si="5"/>
        <v/>
      </c>
      <c r="Y21" s="122"/>
      <c r="Z21" s="115" t="str">
        <f t="shared" ref="Z21:Z30" si="12">IF($F21*($H$7/100)&lt;Y21,$I$7,IF($F21*($H$8/100)&lt;Y21,$I$8,""))</f>
        <v/>
      </c>
      <c r="AA21" s="122"/>
      <c r="AB21" s="115" t="str">
        <f t="shared" ref="AB21:AB30" si="13">IF($F21*($H$7/100)&lt;AA21,$I$7,IF($F21*($H$8/100)&lt;AA21,$I$8,""))</f>
        <v/>
      </c>
      <c r="AC21" s="122"/>
      <c r="AD21" s="115" t="str">
        <f t="shared" ref="AD21:AD30" si="14">IF($F21*($H$7/100)&lt;AC21,$I$7,IF($F21*($H$8/100)&lt;AC21,$I$8,""))</f>
        <v/>
      </c>
      <c r="AE21" s="122"/>
      <c r="AF21" s="115" t="str">
        <f t="shared" ref="AF21:AF30" si="15">IF($F21*($H$7/100)&lt;AE21,$I$7,IF($F21*($H$8/100)&lt;AE21,$I$8,""))</f>
        <v/>
      </c>
      <c r="AG21" s="122"/>
      <c r="AH21" s="115" t="str">
        <f t="shared" ref="AH21:AH30" si="16">IF($F21*($H$7/100)&lt;AG21,$I$7,IF($F21*($H$8/100)&lt;AG21,$I$8,""))</f>
        <v/>
      </c>
      <c r="AI21" s="122"/>
      <c r="AJ21" s="115" t="str">
        <f t="shared" ref="AJ21:AJ30" si="17">IF($F21*($H$7/100)&lt;AI21,$I$7,IF($F21*($H$8/100)&lt;AI21,$I$8,""))</f>
        <v/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ht="14.1" customHeight="1">
      <c r="A22" s="36"/>
      <c r="B22" s="16">
        <v>200011</v>
      </c>
      <c r="C22" s="16"/>
      <c r="D22" s="148" t="s">
        <v>39</v>
      </c>
      <c r="E22" s="149"/>
      <c r="F22" s="62">
        <v>0.8</v>
      </c>
      <c r="G22" s="18" t="s">
        <v>30</v>
      </c>
      <c r="H22" s="63">
        <f t="shared" si="0"/>
        <v>0</v>
      </c>
      <c r="I22" s="34" t="str">
        <f t="shared" si="4"/>
        <v/>
      </c>
      <c r="J22" s="64">
        <f t="shared" si="1"/>
        <v>0</v>
      </c>
      <c r="K22" s="63">
        <f t="shared" si="3"/>
        <v>0</v>
      </c>
      <c r="L22" s="39">
        <f t="shared" si="2"/>
        <v>1</v>
      </c>
      <c r="M22" s="63">
        <v>0</v>
      </c>
      <c r="N22" s="34" t="str">
        <f t="shared" si="5"/>
        <v/>
      </c>
      <c r="O22" s="63"/>
      <c r="P22" s="34" t="str">
        <f t="shared" si="5"/>
        <v/>
      </c>
      <c r="Q22" s="63"/>
      <c r="R22" s="34" t="str">
        <f t="shared" si="5"/>
        <v/>
      </c>
      <c r="S22" s="63"/>
      <c r="T22" s="34" t="str">
        <f t="shared" si="5"/>
        <v/>
      </c>
      <c r="U22" s="63"/>
      <c r="V22" s="34" t="str">
        <f t="shared" si="5"/>
        <v/>
      </c>
      <c r="W22" s="63"/>
      <c r="X22" s="34" t="str">
        <f t="shared" si="5"/>
        <v/>
      </c>
      <c r="Y22" s="123"/>
      <c r="Z22" s="115" t="str">
        <f t="shared" si="12"/>
        <v/>
      </c>
      <c r="AA22" s="123"/>
      <c r="AB22" s="115" t="str">
        <f t="shared" si="13"/>
        <v/>
      </c>
      <c r="AC22" s="123"/>
      <c r="AD22" s="115" t="str">
        <f t="shared" si="14"/>
        <v/>
      </c>
      <c r="AE22" s="123"/>
      <c r="AF22" s="115" t="str">
        <f t="shared" si="15"/>
        <v/>
      </c>
      <c r="AG22" s="123"/>
      <c r="AH22" s="115" t="str">
        <f t="shared" si="16"/>
        <v/>
      </c>
      <c r="AI22" s="123"/>
      <c r="AJ22" s="115" t="str">
        <f t="shared" si="17"/>
        <v/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ht="14.1" customHeight="1">
      <c r="A23" s="36"/>
      <c r="B23" s="16">
        <v>200012</v>
      </c>
      <c r="C23" s="16"/>
      <c r="D23" s="148" t="s">
        <v>40</v>
      </c>
      <c r="E23" s="149"/>
      <c r="F23" s="62">
        <v>1</v>
      </c>
      <c r="G23" s="18" t="s">
        <v>30</v>
      </c>
      <c r="H23" s="59">
        <f t="shared" si="0"/>
        <v>0</v>
      </c>
      <c r="I23" s="34" t="str">
        <f t="shared" si="4"/>
        <v/>
      </c>
      <c r="J23" s="60">
        <f t="shared" si="1"/>
        <v>0</v>
      </c>
      <c r="K23" s="61">
        <f t="shared" si="3"/>
        <v>0</v>
      </c>
      <c r="L23" s="39">
        <f t="shared" si="2"/>
        <v>1</v>
      </c>
      <c r="M23" s="59">
        <v>0</v>
      </c>
      <c r="N23" s="34" t="str">
        <f t="shared" si="5"/>
        <v/>
      </c>
      <c r="O23" s="59"/>
      <c r="P23" s="34" t="str">
        <f t="shared" si="5"/>
        <v/>
      </c>
      <c r="Q23" s="59"/>
      <c r="R23" s="34" t="str">
        <f t="shared" si="5"/>
        <v/>
      </c>
      <c r="S23" s="59"/>
      <c r="T23" s="34" t="str">
        <f t="shared" si="5"/>
        <v/>
      </c>
      <c r="U23" s="59"/>
      <c r="V23" s="34" t="str">
        <f t="shared" si="5"/>
        <v/>
      </c>
      <c r="W23" s="59"/>
      <c r="X23" s="34" t="str">
        <f t="shared" si="5"/>
        <v/>
      </c>
      <c r="Y23" s="122"/>
      <c r="Z23" s="115" t="str">
        <f t="shared" si="12"/>
        <v/>
      </c>
      <c r="AA23" s="122"/>
      <c r="AB23" s="115" t="str">
        <f t="shared" si="13"/>
        <v/>
      </c>
      <c r="AC23" s="122"/>
      <c r="AD23" s="115" t="str">
        <f t="shared" si="14"/>
        <v/>
      </c>
      <c r="AE23" s="122"/>
      <c r="AF23" s="115" t="str">
        <f t="shared" si="15"/>
        <v/>
      </c>
      <c r="AG23" s="122"/>
      <c r="AH23" s="115" t="str">
        <f t="shared" si="16"/>
        <v/>
      </c>
      <c r="AI23" s="122"/>
      <c r="AJ23" s="115" t="str">
        <f t="shared" si="17"/>
        <v/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ht="14.1" customHeight="1">
      <c r="A24" s="36"/>
      <c r="B24" s="16">
        <v>200013</v>
      </c>
      <c r="C24" s="16"/>
      <c r="D24" s="148" t="s">
        <v>41</v>
      </c>
      <c r="E24" s="149"/>
      <c r="F24" s="40">
        <v>2E-3</v>
      </c>
      <c r="G24" s="18" t="s">
        <v>30</v>
      </c>
      <c r="H24" s="65">
        <f t="shared" si="0"/>
        <v>0</v>
      </c>
      <c r="I24" s="34" t="str">
        <f t="shared" si="4"/>
        <v/>
      </c>
      <c r="J24" s="66">
        <f t="shared" si="1"/>
        <v>0</v>
      </c>
      <c r="K24" s="67">
        <f t="shared" si="3"/>
        <v>0</v>
      </c>
      <c r="L24" s="39">
        <f t="shared" si="2"/>
        <v>1</v>
      </c>
      <c r="M24" s="65">
        <v>0</v>
      </c>
      <c r="N24" s="34" t="str">
        <f t="shared" si="5"/>
        <v/>
      </c>
      <c r="O24" s="65"/>
      <c r="P24" s="34" t="str">
        <f t="shared" si="5"/>
        <v/>
      </c>
      <c r="Q24" s="65"/>
      <c r="R24" s="34" t="str">
        <f t="shared" si="5"/>
        <v/>
      </c>
      <c r="S24" s="65"/>
      <c r="T24" s="34" t="str">
        <f t="shared" si="5"/>
        <v/>
      </c>
      <c r="U24" s="65"/>
      <c r="V24" s="34" t="str">
        <f t="shared" si="5"/>
        <v/>
      </c>
      <c r="W24" s="65"/>
      <c r="X24" s="34" t="str">
        <f t="shared" si="5"/>
        <v/>
      </c>
      <c r="Y24" s="124"/>
      <c r="Z24" s="115" t="str">
        <f t="shared" si="12"/>
        <v/>
      </c>
      <c r="AA24" s="124"/>
      <c r="AB24" s="115" t="str">
        <f t="shared" si="13"/>
        <v/>
      </c>
      <c r="AC24" s="124"/>
      <c r="AD24" s="115" t="str">
        <f t="shared" si="14"/>
        <v/>
      </c>
      <c r="AE24" s="124"/>
      <c r="AF24" s="115" t="str">
        <f t="shared" si="15"/>
        <v/>
      </c>
      <c r="AG24" s="124"/>
      <c r="AH24" s="115" t="str">
        <f t="shared" si="16"/>
        <v/>
      </c>
      <c r="AI24" s="124"/>
      <c r="AJ24" s="115" t="str">
        <f t="shared" si="17"/>
        <v/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ht="14.1" customHeight="1">
      <c r="A25" s="36"/>
      <c r="B25" s="16">
        <v>200014</v>
      </c>
      <c r="C25" s="16"/>
      <c r="D25" s="148" t="s">
        <v>42</v>
      </c>
      <c r="E25" s="149"/>
      <c r="F25" s="48">
        <v>0.05</v>
      </c>
      <c r="G25" s="18" t="s">
        <v>30</v>
      </c>
      <c r="H25" s="68">
        <f t="shared" si="0"/>
        <v>0</v>
      </c>
      <c r="I25" s="34" t="str">
        <f t="shared" si="4"/>
        <v/>
      </c>
      <c r="J25" s="69">
        <f t="shared" si="1"/>
        <v>0</v>
      </c>
      <c r="K25" s="70">
        <f t="shared" si="3"/>
        <v>0</v>
      </c>
      <c r="L25" s="39">
        <f t="shared" si="2"/>
        <v>1</v>
      </c>
      <c r="M25" s="68">
        <v>0</v>
      </c>
      <c r="N25" s="34" t="str">
        <f t="shared" si="5"/>
        <v/>
      </c>
      <c r="O25" s="68"/>
      <c r="P25" s="34" t="str">
        <f t="shared" si="5"/>
        <v/>
      </c>
      <c r="Q25" s="68"/>
      <c r="R25" s="34" t="str">
        <f t="shared" si="5"/>
        <v/>
      </c>
      <c r="S25" s="68"/>
      <c r="T25" s="34" t="str">
        <f t="shared" si="5"/>
        <v/>
      </c>
      <c r="U25" s="68"/>
      <c r="V25" s="34" t="str">
        <f t="shared" si="5"/>
        <v/>
      </c>
      <c r="W25" s="68"/>
      <c r="X25" s="34" t="str">
        <f t="shared" si="5"/>
        <v/>
      </c>
      <c r="Y25" s="125"/>
      <c r="Z25" s="115" t="str">
        <f t="shared" si="12"/>
        <v/>
      </c>
      <c r="AA25" s="125"/>
      <c r="AB25" s="115" t="str">
        <f t="shared" si="13"/>
        <v/>
      </c>
      <c r="AC25" s="125"/>
      <c r="AD25" s="115" t="str">
        <f t="shared" si="14"/>
        <v/>
      </c>
      <c r="AE25" s="125"/>
      <c r="AF25" s="115" t="str">
        <f t="shared" si="15"/>
        <v/>
      </c>
      <c r="AG25" s="125"/>
      <c r="AH25" s="115" t="str">
        <f t="shared" si="16"/>
        <v/>
      </c>
      <c r="AI25" s="125"/>
      <c r="AJ25" s="115" t="str">
        <f t="shared" si="17"/>
        <v/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ht="14.1" customHeight="1">
      <c r="A26" s="36"/>
      <c r="B26" s="16">
        <v>200302</v>
      </c>
      <c r="C26" s="16"/>
      <c r="D26" s="148" t="s">
        <v>43</v>
      </c>
      <c r="E26" s="149"/>
      <c r="F26" s="48">
        <v>0.04</v>
      </c>
      <c r="G26" s="18" t="s">
        <v>30</v>
      </c>
      <c r="H26" s="55">
        <f t="shared" si="0"/>
        <v>0</v>
      </c>
      <c r="I26" s="34" t="str">
        <f t="shared" si="4"/>
        <v/>
      </c>
      <c r="J26" s="56">
        <f t="shared" si="1"/>
        <v>0</v>
      </c>
      <c r="K26" s="57">
        <f t="shared" si="3"/>
        <v>0</v>
      </c>
      <c r="L26" s="39">
        <f t="shared" si="2"/>
        <v>1</v>
      </c>
      <c r="M26" s="55">
        <v>0</v>
      </c>
      <c r="N26" s="34" t="str">
        <f t="shared" si="5"/>
        <v/>
      </c>
      <c r="O26" s="55"/>
      <c r="P26" s="34" t="str">
        <f t="shared" si="5"/>
        <v/>
      </c>
      <c r="Q26" s="55"/>
      <c r="R26" s="34" t="str">
        <f t="shared" si="5"/>
        <v/>
      </c>
      <c r="S26" s="55"/>
      <c r="T26" s="34" t="str">
        <f t="shared" si="5"/>
        <v/>
      </c>
      <c r="U26" s="55"/>
      <c r="V26" s="34" t="str">
        <f t="shared" si="5"/>
        <v/>
      </c>
      <c r="W26" s="55"/>
      <c r="X26" s="34" t="str">
        <f t="shared" si="5"/>
        <v/>
      </c>
      <c r="Y26" s="121"/>
      <c r="Z26" s="115" t="str">
        <f t="shared" si="12"/>
        <v/>
      </c>
      <c r="AA26" s="121"/>
      <c r="AB26" s="115" t="str">
        <f t="shared" si="13"/>
        <v/>
      </c>
      <c r="AC26" s="121"/>
      <c r="AD26" s="115" t="str">
        <f t="shared" si="14"/>
        <v/>
      </c>
      <c r="AE26" s="121"/>
      <c r="AF26" s="115" t="str">
        <f t="shared" si="15"/>
        <v/>
      </c>
      <c r="AG26" s="121"/>
      <c r="AH26" s="115" t="str">
        <f t="shared" si="16"/>
        <v/>
      </c>
      <c r="AI26" s="121"/>
      <c r="AJ26" s="115" t="str">
        <f t="shared" si="17"/>
        <v/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ht="14.1" customHeight="1">
      <c r="A27" s="36"/>
      <c r="B27" s="16">
        <v>200017</v>
      </c>
      <c r="C27" s="16"/>
      <c r="D27" s="148" t="s">
        <v>44</v>
      </c>
      <c r="E27" s="149"/>
      <c r="F27" s="48">
        <v>0.02</v>
      </c>
      <c r="G27" s="18" t="s">
        <v>30</v>
      </c>
      <c r="H27" s="52">
        <f t="shared" si="0"/>
        <v>0</v>
      </c>
      <c r="I27" s="34" t="str">
        <f t="shared" si="4"/>
        <v/>
      </c>
      <c r="J27" s="53">
        <f t="shared" si="1"/>
        <v>0</v>
      </c>
      <c r="K27" s="54">
        <f t="shared" si="3"/>
        <v>0</v>
      </c>
      <c r="L27" s="39">
        <f t="shared" si="2"/>
        <v>1</v>
      </c>
      <c r="M27" s="52">
        <v>0</v>
      </c>
      <c r="N27" s="34" t="str">
        <f t="shared" si="5"/>
        <v/>
      </c>
      <c r="O27" s="52"/>
      <c r="P27" s="34" t="str">
        <f t="shared" si="5"/>
        <v/>
      </c>
      <c r="Q27" s="52"/>
      <c r="R27" s="34" t="str">
        <f t="shared" si="5"/>
        <v/>
      </c>
      <c r="S27" s="52"/>
      <c r="T27" s="34" t="str">
        <f t="shared" si="5"/>
        <v/>
      </c>
      <c r="U27" s="52"/>
      <c r="V27" s="34" t="str">
        <f t="shared" si="5"/>
        <v/>
      </c>
      <c r="W27" s="52"/>
      <c r="X27" s="34" t="str">
        <f t="shared" si="5"/>
        <v/>
      </c>
      <c r="Y27" s="120"/>
      <c r="Z27" s="115" t="str">
        <f t="shared" si="12"/>
        <v/>
      </c>
      <c r="AA27" s="120"/>
      <c r="AB27" s="115" t="str">
        <f t="shared" si="13"/>
        <v/>
      </c>
      <c r="AC27" s="120"/>
      <c r="AD27" s="115" t="str">
        <f t="shared" si="14"/>
        <v/>
      </c>
      <c r="AE27" s="120"/>
      <c r="AF27" s="115" t="str">
        <f t="shared" si="15"/>
        <v/>
      </c>
      <c r="AG27" s="120"/>
      <c r="AH27" s="115" t="str">
        <f t="shared" si="16"/>
        <v/>
      </c>
      <c r="AI27" s="120"/>
      <c r="AJ27" s="115" t="str">
        <f t="shared" si="17"/>
        <v/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ht="14.1" customHeight="1">
      <c r="A28" s="36"/>
      <c r="B28" s="16">
        <v>200018</v>
      </c>
      <c r="C28" s="16"/>
      <c r="D28" s="148" t="s">
        <v>45</v>
      </c>
      <c r="E28" s="149"/>
      <c r="F28" s="48">
        <v>0.01</v>
      </c>
      <c r="G28" s="18" t="s">
        <v>30</v>
      </c>
      <c r="H28" s="71">
        <f t="shared" si="0"/>
        <v>0</v>
      </c>
      <c r="I28" s="34" t="str">
        <f t="shared" si="4"/>
        <v/>
      </c>
      <c r="J28" s="72">
        <f t="shared" si="1"/>
        <v>0</v>
      </c>
      <c r="K28" s="73">
        <f t="shared" si="3"/>
        <v>0</v>
      </c>
      <c r="L28" s="39">
        <f t="shared" si="2"/>
        <v>1</v>
      </c>
      <c r="M28" s="71">
        <v>0</v>
      </c>
      <c r="N28" s="34" t="str">
        <f t="shared" si="5"/>
        <v/>
      </c>
      <c r="O28" s="71"/>
      <c r="P28" s="34" t="str">
        <f t="shared" si="5"/>
        <v/>
      </c>
      <c r="Q28" s="71"/>
      <c r="R28" s="34" t="str">
        <f t="shared" si="5"/>
        <v/>
      </c>
      <c r="S28" s="71"/>
      <c r="T28" s="34" t="str">
        <f t="shared" si="5"/>
        <v/>
      </c>
      <c r="U28" s="71"/>
      <c r="V28" s="34" t="str">
        <f t="shared" si="5"/>
        <v/>
      </c>
      <c r="W28" s="71"/>
      <c r="X28" s="34" t="str">
        <f t="shared" si="5"/>
        <v/>
      </c>
      <c r="Y28" s="126"/>
      <c r="Z28" s="115" t="str">
        <f t="shared" si="12"/>
        <v/>
      </c>
      <c r="AA28" s="126"/>
      <c r="AB28" s="115" t="str">
        <f t="shared" si="13"/>
        <v/>
      </c>
      <c r="AC28" s="126"/>
      <c r="AD28" s="115" t="str">
        <f t="shared" si="14"/>
        <v/>
      </c>
      <c r="AE28" s="126"/>
      <c r="AF28" s="115" t="str">
        <f t="shared" si="15"/>
        <v/>
      </c>
      <c r="AG28" s="126"/>
      <c r="AH28" s="115" t="str">
        <f t="shared" si="16"/>
        <v/>
      </c>
      <c r="AI28" s="126"/>
      <c r="AJ28" s="115" t="str">
        <f t="shared" si="17"/>
        <v/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ht="14.1" customHeight="1">
      <c r="A29" s="36"/>
      <c r="B29" s="16">
        <v>200019</v>
      </c>
      <c r="C29" s="16"/>
      <c r="D29" s="148" t="s">
        <v>46</v>
      </c>
      <c r="E29" s="149"/>
      <c r="F29" s="48">
        <v>0.01</v>
      </c>
      <c r="G29" s="18" t="s">
        <v>30</v>
      </c>
      <c r="H29" s="49">
        <f t="shared" si="0"/>
        <v>0</v>
      </c>
      <c r="I29" s="34" t="str">
        <f t="shared" si="4"/>
        <v/>
      </c>
      <c r="J29" s="50">
        <f t="shared" si="1"/>
        <v>0</v>
      </c>
      <c r="K29" s="51">
        <f t="shared" si="3"/>
        <v>0</v>
      </c>
      <c r="L29" s="39">
        <f t="shared" si="2"/>
        <v>1</v>
      </c>
      <c r="M29" s="49">
        <v>0</v>
      </c>
      <c r="N29" s="34" t="str">
        <f t="shared" si="5"/>
        <v/>
      </c>
      <c r="O29" s="49"/>
      <c r="P29" s="34" t="str">
        <f t="shared" si="5"/>
        <v/>
      </c>
      <c r="Q29" s="49"/>
      <c r="R29" s="34" t="str">
        <f t="shared" si="5"/>
        <v/>
      </c>
      <c r="S29" s="49"/>
      <c r="T29" s="34" t="str">
        <f t="shared" si="5"/>
        <v/>
      </c>
      <c r="U29" s="49"/>
      <c r="V29" s="34" t="str">
        <f t="shared" si="5"/>
        <v/>
      </c>
      <c r="W29" s="49"/>
      <c r="X29" s="34" t="str">
        <f t="shared" si="5"/>
        <v/>
      </c>
      <c r="Y29" s="119"/>
      <c r="Z29" s="115" t="str">
        <f t="shared" si="12"/>
        <v/>
      </c>
      <c r="AA29" s="119"/>
      <c r="AB29" s="115" t="str">
        <f t="shared" si="13"/>
        <v/>
      </c>
      <c r="AC29" s="119"/>
      <c r="AD29" s="115" t="str">
        <f t="shared" si="14"/>
        <v/>
      </c>
      <c r="AE29" s="119"/>
      <c r="AF29" s="115" t="str">
        <f t="shared" si="15"/>
        <v/>
      </c>
      <c r="AG29" s="119"/>
      <c r="AH29" s="115" t="str">
        <f t="shared" si="16"/>
        <v/>
      </c>
      <c r="AI29" s="119"/>
      <c r="AJ29" s="115" t="str">
        <f t="shared" si="17"/>
        <v/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ht="14.1" customHeight="1">
      <c r="A30" s="36"/>
      <c r="B30" s="16">
        <v>200020</v>
      </c>
      <c r="C30" s="16"/>
      <c r="D30" s="148" t="s">
        <v>47</v>
      </c>
      <c r="E30" s="149"/>
      <c r="F30" s="48">
        <v>0.01</v>
      </c>
      <c r="G30" s="18" t="s">
        <v>30</v>
      </c>
      <c r="H30" s="49">
        <f t="shared" si="0"/>
        <v>0</v>
      </c>
      <c r="I30" s="34" t="str">
        <f t="shared" si="4"/>
        <v/>
      </c>
      <c r="J30" s="50">
        <f t="shared" si="1"/>
        <v>0</v>
      </c>
      <c r="K30" s="51">
        <f t="shared" si="3"/>
        <v>0</v>
      </c>
      <c r="L30" s="39">
        <f t="shared" si="2"/>
        <v>1</v>
      </c>
      <c r="M30" s="49">
        <v>0</v>
      </c>
      <c r="N30" s="34" t="str">
        <f t="shared" si="5"/>
        <v/>
      </c>
      <c r="O30" s="49"/>
      <c r="P30" s="34" t="str">
        <f t="shared" si="5"/>
        <v/>
      </c>
      <c r="Q30" s="49"/>
      <c r="R30" s="34" t="str">
        <f t="shared" si="5"/>
        <v/>
      </c>
      <c r="S30" s="49"/>
      <c r="T30" s="34" t="str">
        <f t="shared" si="5"/>
        <v/>
      </c>
      <c r="U30" s="49"/>
      <c r="V30" s="34" t="str">
        <f t="shared" si="5"/>
        <v/>
      </c>
      <c r="W30" s="49"/>
      <c r="X30" s="34" t="str">
        <f t="shared" si="5"/>
        <v/>
      </c>
      <c r="Y30" s="119"/>
      <c r="Z30" s="115" t="str">
        <f t="shared" si="12"/>
        <v/>
      </c>
      <c r="AA30" s="119"/>
      <c r="AB30" s="115" t="str">
        <f t="shared" si="13"/>
        <v/>
      </c>
      <c r="AC30" s="119"/>
      <c r="AD30" s="115" t="str">
        <f t="shared" si="14"/>
        <v/>
      </c>
      <c r="AE30" s="119"/>
      <c r="AF30" s="115" t="str">
        <f t="shared" si="15"/>
        <v/>
      </c>
      <c r="AG30" s="119"/>
      <c r="AH30" s="115" t="str">
        <f t="shared" si="16"/>
        <v/>
      </c>
      <c r="AI30" s="119"/>
      <c r="AJ30" s="115" t="str">
        <f t="shared" si="17"/>
        <v/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14.1" customHeight="1">
      <c r="A31" s="36"/>
      <c r="B31" s="16">
        <v>200067</v>
      </c>
      <c r="C31" s="16"/>
      <c r="D31" s="148" t="s">
        <v>48</v>
      </c>
      <c r="E31" s="149"/>
      <c r="F31" s="62">
        <v>0.6</v>
      </c>
      <c r="G31" s="18" t="s">
        <v>30</v>
      </c>
      <c r="H31" s="74">
        <f t="shared" si="0"/>
        <v>0</v>
      </c>
      <c r="I31" s="34"/>
      <c r="J31" s="75">
        <f t="shared" si="1"/>
        <v>0</v>
      </c>
      <c r="K31" s="76">
        <f t="shared" si="3"/>
        <v>0</v>
      </c>
      <c r="L31" s="39">
        <f t="shared" si="2"/>
        <v>0</v>
      </c>
      <c r="M31" s="74" t="s">
        <v>49</v>
      </c>
      <c r="N31" s="34"/>
      <c r="O31" s="74"/>
      <c r="P31" s="34"/>
      <c r="Q31" s="74"/>
      <c r="R31" s="34"/>
      <c r="S31" s="74"/>
      <c r="T31" s="34"/>
      <c r="U31" s="74"/>
      <c r="V31" s="34"/>
      <c r="W31" s="74"/>
      <c r="X31" s="34"/>
      <c r="Y31" s="127"/>
      <c r="Z31" s="115"/>
      <c r="AA31" s="127"/>
      <c r="AB31" s="115"/>
      <c r="AC31" s="127"/>
      <c r="AD31" s="115"/>
      <c r="AE31" s="127"/>
      <c r="AF31" s="115"/>
      <c r="AG31" s="127"/>
      <c r="AH31" s="115"/>
      <c r="AI31" s="127"/>
      <c r="AJ31" s="115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14.1" customHeight="1">
      <c r="A32" s="36"/>
      <c r="B32" s="16">
        <v>200021</v>
      </c>
      <c r="C32" s="16"/>
      <c r="D32" s="148" t="s">
        <v>50</v>
      </c>
      <c r="E32" s="149"/>
      <c r="F32" s="48">
        <v>0.02</v>
      </c>
      <c r="G32" s="18" t="s">
        <v>30</v>
      </c>
      <c r="H32" s="52">
        <f t="shared" si="0"/>
        <v>0</v>
      </c>
      <c r="I32" s="34"/>
      <c r="J32" s="53">
        <f t="shared" si="1"/>
        <v>0</v>
      </c>
      <c r="K32" s="54">
        <f t="shared" si="3"/>
        <v>0</v>
      </c>
      <c r="L32" s="39">
        <f t="shared" si="2"/>
        <v>0</v>
      </c>
      <c r="M32" s="52" t="s">
        <v>49</v>
      </c>
      <c r="N32" s="34"/>
      <c r="O32" s="52"/>
      <c r="P32" s="34"/>
      <c r="Q32" s="52"/>
      <c r="R32" s="34"/>
      <c r="S32" s="52"/>
      <c r="T32" s="34"/>
      <c r="U32" s="52"/>
      <c r="V32" s="34"/>
      <c r="W32" s="52"/>
      <c r="X32" s="34"/>
      <c r="Y32" s="120"/>
      <c r="Z32" s="115"/>
      <c r="AA32" s="120"/>
      <c r="AB32" s="115"/>
      <c r="AC32" s="120"/>
      <c r="AD32" s="115"/>
      <c r="AE32" s="120"/>
      <c r="AF32" s="115"/>
      <c r="AG32" s="120"/>
      <c r="AH32" s="115"/>
      <c r="AI32" s="120"/>
      <c r="AJ32" s="115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ht="14.1" customHeight="1">
      <c r="A33" s="36"/>
      <c r="B33" s="16">
        <v>200022</v>
      </c>
      <c r="C33" s="16"/>
      <c r="D33" s="148" t="s">
        <v>51</v>
      </c>
      <c r="E33" s="149"/>
      <c r="F33" s="48">
        <v>0.06</v>
      </c>
      <c r="G33" s="18" t="s">
        <v>30</v>
      </c>
      <c r="H33" s="49">
        <f t="shared" si="0"/>
        <v>0</v>
      </c>
      <c r="I33" s="34"/>
      <c r="J33" s="50">
        <f t="shared" si="1"/>
        <v>0</v>
      </c>
      <c r="K33" s="51">
        <f t="shared" si="3"/>
        <v>0</v>
      </c>
      <c r="L33" s="39">
        <f t="shared" si="2"/>
        <v>0</v>
      </c>
      <c r="M33" s="49" t="s">
        <v>49</v>
      </c>
      <c r="N33" s="34"/>
      <c r="O33" s="49"/>
      <c r="P33" s="34"/>
      <c r="Q33" s="49"/>
      <c r="R33" s="34"/>
      <c r="S33" s="49"/>
      <c r="T33" s="34"/>
      <c r="U33" s="49"/>
      <c r="V33" s="34"/>
      <c r="W33" s="49"/>
      <c r="X33" s="34"/>
      <c r="Y33" s="119"/>
      <c r="Z33" s="115"/>
      <c r="AA33" s="119"/>
      <c r="AB33" s="115"/>
      <c r="AC33" s="119"/>
      <c r="AD33" s="115"/>
      <c r="AE33" s="119"/>
      <c r="AF33" s="115"/>
      <c r="AG33" s="119"/>
      <c r="AH33" s="115"/>
      <c r="AI33" s="119"/>
      <c r="AJ33" s="115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ht="14.1" customHeight="1">
      <c r="A34" s="36"/>
      <c r="B34" s="16">
        <v>200023</v>
      </c>
      <c r="C34" s="16"/>
      <c r="D34" s="148" t="s">
        <v>52</v>
      </c>
      <c r="E34" s="149"/>
      <c r="F34" s="48">
        <v>0.03</v>
      </c>
      <c r="G34" s="18" t="s">
        <v>30</v>
      </c>
      <c r="H34" s="77">
        <f t="shared" si="0"/>
        <v>0</v>
      </c>
      <c r="I34" s="34"/>
      <c r="J34" s="78">
        <f t="shared" si="1"/>
        <v>0</v>
      </c>
      <c r="K34" s="79">
        <f t="shared" si="3"/>
        <v>0</v>
      </c>
      <c r="L34" s="39">
        <f t="shared" si="2"/>
        <v>0</v>
      </c>
      <c r="M34" s="77" t="s">
        <v>49</v>
      </c>
      <c r="N34" s="34"/>
      <c r="O34" s="77"/>
      <c r="P34" s="34"/>
      <c r="Q34" s="77"/>
      <c r="R34" s="34"/>
      <c r="S34" s="77"/>
      <c r="T34" s="34"/>
      <c r="U34" s="77"/>
      <c r="V34" s="34"/>
      <c r="W34" s="77"/>
      <c r="X34" s="34"/>
      <c r="Y34" s="128"/>
      <c r="Z34" s="115"/>
      <c r="AA34" s="128"/>
      <c r="AB34" s="115"/>
      <c r="AC34" s="128"/>
      <c r="AD34" s="115"/>
      <c r="AE34" s="128"/>
      <c r="AF34" s="115"/>
      <c r="AG34" s="128"/>
      <c r="AH34" s="115"/>
      <c r="AI34" s="128"/>
      <c r="AJ34" s="115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ht="14.1" customHeight="1">
      <c r="A35" s="36"/>
      <c r="B35" s="16">
        <v>200024</v>
      </c>
      <c r="C35" s="16"/>
      <c r="D35" s="148" t="s">
        <v>53</v>
      </c>
      <c r="E35" s="149"/>
      <c r="F35" s="62">
        <v>0.1</v>
      </c>
      <c r="G35" s="18" t="s">
        <v>30</v>
      </c>
      <c r="H35" s="49">
        <f t="shared" si="0"/>
        <v>0</v>
      </c>
      <c r="I35" s="34"/>
      <c r="J35" s="50">
        <f t="shared" si="1"/>
        <v>0</v>
      </c>
      <c r="K35" s="51">
        <f t="shared" si="3"/>
        <v>0</v>
      </c>
      <c r="L35" s="39">
        <f t="shared" si="2"/>
        <v>0</v>
      </c>
      <c r="M35" s="49" t="s">
        <v>49</v>
      </c>
      <c r="N35" s="34"/>
      <c r="O35" s="49"/>
      <c r="P35" s="34"/>
      <c r="Q35" s="49"/>
      <c r="R35" s="34"/>
      <c r="S35" s="49"/>
      <c r="T35" s="34"/>
      <c r="U35" s="49"/>
      <c r="V35" s="34"/>
      <c r="W35" s="49"/>
      <c r="X35" s="34"/>
      <c r="Y35" s="119"/>
      <c r="Z35" s="115"/>
      <c r="AA35" s="119"/>
      <c r="AB35" s="115"/>
      <c r="AC35" s="119"/>
      <c r="AD35" s="115"/>
      <c r="AE35" s="119"/>
      <c r="AF35" s="115"/>
      <c r="AG35" s="119"/>
      <c r="AH35" s="115"/>
      <c r="AI35" s="119"/>
      <c r="AJ35" s="115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ht="14.1" customHeight="1">
      <c r="A36" s="36"/>
      <c r="B36" s="16">
        <v>200025</v>
      </c>
      <c r="C36" s="16"/>
      <c r="D36" s="148" t="s">
        <v>54</v>
      </c>
      <c r="E36" s="149"/>
      <c r="F36" s="48">
        <v>0.01</v>
      </c>
      <c r="G36" s="18" t="s">
        <v>30</v>
      </c>
      <c r="H36" s="49">
        <f t="shared" si="0"/>
        <v>0</v>
      </c>
      <c r="I36" s="34"/>
      <c r="J36" s="50">
        <f t="shared" si="1"/>
        <v>0</v>
      </c>
      <c r="K36" s="51">
        <f t="shared" si="3"/>
        <v>0</v>
      </c>
      <c r="L36" s="39">
        <f t="shared" si="2"/>
        <v>0</v>
      </c>
      <c r="M36" s="49" t="s">
        <v>49</v>
      </c>
      <c r="N36" s="34"/>
      <c r="O36" s="49"/>
      <c r="P36" s="34"/>
      <c r="Q36" s="49"/>
      <c r="R36" s="34"/>
      <c r="S36" s="49"/>
      <c r="T36" s="34"/>
      <c r="U36" s="49"/>
      <c r="V36" s="34"/>
      <c r="W36" s="49"/>
      <c r="X36" s="34"/>
      <c r="Y36" s="119"/>
      <c r="Z36" s="115"/>
      <c r="AA36" s="119"/>
      <c r="AB36" s="115"/>
      <c r="AC36" s="119"/>
      <c r="AD36" s="115"/>
      <c r="AE36" s="119"/>
      <c r="AF36" s="115"/>
      <c r="AG36" s="119"/>
      <c r="AH36" s="115"/>
      <c r="AI36" s="119"/>
      <c r="AJ36" s="115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ht="14.1" customHeight="1">
      <c r="A37" s="36"/>
      <c r="B37" s="16">
        <v>200026</v>
      </c>
      <c r="C37" s="16"/>
      <c r="D37" s="152" t="s">
        <v>55</v>
      </c>
      <c r="E37" s="153"/>
      <c r="F37" s="62">
        <v>0.1</v>
      </c>
      <c r="G37" s="18" t="s">
        <v>30</v>
      </c>
      <c r="H37" s="49">
        <f t="shared" si="0"/>
        <v>0</v>
      </c>
      <c r="I37" s="34"/>
      <c r="J37" s="50">
        <f t="shared" si="1"/>
        <v>0</v>
      </c>
      <c r="K37" s="51">
        <f t="shared" si="3"/>
        <v>0</v>
      </c>
      <c r="L37" s="39">
        <f t="shared" si="2"/>
        <v>0</v>
      </c>
      <c r="M37" s="49" t="s">
        <v>49</v>
      </c>
      <c r="N37" s="34"/>
      <c r="O37" s="49"/>
      <c r="P37" s="34"/>
      <c r="Q37" s="49"/>
      <c r="R37" s="34"/>
      <c r="S37" s="49"/>
      <c r="T37" s="34"/>
      <c r="U37" s="49"/>
      <c r="V37" s="34"/>
      <c r="W37" s="49"/>
      <c r="X37" s="34"/>
      <c r="Y37" s="119"/>
      <c r="Z37" s="115"/>
      <c r="AA37" s="119"/>
      <c r="AB37" s="115"/>
      <c r="AC37" s="119"/>
      <c r="AD37" s="115"/>
      <c r="AE37" s="119"/>
      <c r="AF37" s="115"/>
      <c r="AG37" s="119"/>
      <c r="AH37" s="115"/>
      <c r="AI37" s="119"/>
      <c r="AJ37" s="115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ht="14.1" customHeight="1">
      <c r="A38" s="36"/>
      <c r="B38" s="16">
        <v>200027</v>
      </c>
      <c r="C38" s="16"/>
      <c r="D38" s="148" t="s">
        <v>56</v>
      </c>
      <c r="E38" s="149"/>
      <c r="F38" s="48">
        <v>0.03</v>
      </c>
      <c r="G38" s="18" t="s">
        <v>30</v>
      </c>
      <c r="H38" s="77">
        <f t="shared" si="0"/>
        <v>0</v>
      </c>
      <c r="I38" s="34"/>
      <c r="J38" s="78">
        <f t="shared" si="1"/>
        <v>0</v>
      </c>
      <c r="K38" s="79">
        <f t="shared" si="3"/>
        <v>0</v>
      </c>
      <c r="L38" s="39">
        <f>COUNT(M38,O38,Q38,S38,U38,W38,Y38,AA38,AC38,AE38,AG38,AI38,AK38,AM38,AO38,AQ38,AS38,AU38,AW38,AY38,BA38,BC38,BE38,BG38)</f>
        <v>0</v>
      </c>
      <c r="M38" s="77" t="s">
        <v>49</v>
      </c>
      <c r="N38" s="34"/>
      <c r="O38" s="77"/>
      <c r="P38" s="34"/>
      <c r="Q38" s="77"/>
      <c r="R38" s="34"/>
      <c r="S38" s="77"/>
      <c r="T38" s="34"/>
      <c r="U38" s="77"/>
      <c r="V38" s="34"/>
      <c r="W38" s="77"/>
      <c r="X38" s="34"/>
      <c r="Y38" s="128"/>
      <c r="Z38" s="115"/>
      <c r="AA38" s="128"/>
      <c r="AB38" s="115"/>
      <c r="AC38" s="128"/>
      <c r="AD38" s="115"/>
      <c r="AE38" s="128"/>
      <c r="AF38" s="115"/>
      <c r="AG38" s="128"/>
      <c r="AH38" s="115"/>
      <c r="AI38" s="128"/>
      <c r="AJ38" s="115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ht="14.1" customHeight="1">
      <c r="A39" s="36"/>
      <c r="B39" s="16">
        <v>200028</v>
      </c>
      <c r="C39" s="16"/>
      <c r="D39" s="148" t="s">
        <v>57</v>
      </c>
      <c r="E39" s="149"/>
      <c r="F39" s="48">
        <v>0.03</v>
      </c>
      <c r="G39" s="18" t="s">
        <v>30</v>
      </c>
      <c r="H39" s="49">
        <f t="shared" si="0"/>
        <v>0</v>
      </c>
      <c r="I39" s="34"/>
      <c r="J39" s="50">
        <f t="shared" si="1"/>
        <v>0</v>
      </c>
      <c r="K39" s="51">
        <f t="shared" si="3"/>
        <v>0</v>
      </c>
      <c r="L39" s="39">
        <f t="shared" si="2"/>
        <v>0</v>
      </c>
      <c r="M39" s="49" t="s">
        <v>49</v>
      </c>
      <c r="N39" s="34"/>
      <c r="O39" s="49"/>
      <c r="P39" s="34"/>
      <c r="Q39" s="49"/>
      <c r="R39" s="34"/>
      <c r="S39" s="49"/>
      <c r="T39" s="34"/>
      <c r="U39" s="49"/>
      <c r="V39" s="34"/>
      <c r="W39" s="49"/>
      <c r="X39" s="34"/>
      <c r="Y39" s="119"/>
      <c r="Z39" s="115"/>
      <c r="AA39" s="119"/>
      <c r="AB39" s="115"/>
      <c r="AC39" s="119"/>
      <c r="AD39" s="115"/>
      <c r="AE39" s="119"/>
      <c r="AF39" s="115"/>
      <c r="AG39" s="119"/>
      <c r="AH39" s="115"/>
      <c r="AI39" s="119"/>
      <c r="AJ39" s="115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ht="14.1" customHeight="1">
      <c r="A40" s="36"/>
      <c r="B40" s="16">
        <v>200029</v>
      </c>
      <c r="C40" s="16"/>
      <c r="D40" s="148" t="s">
        <v>58</v>
      </c>
      <c r="E40" s="149"/>
      <c r="F40" s="48">
        <v>0.09</v>
      </c>
      <c r="G40" s="18" t="s">
        <v>30</v>
      </c>
      <c r="H40" s="49">
        <f t="shared" si="0"/>
        <v>0</v>
      </c>
      <c r="I40" s="34"/>
      <c r="J40" s="50">
        <f t="shared" si="1"/>
        <v>0</v>
      </c>
      <c r="K40" s="51">
        <f t="shared" si="3"/>
        <v>0</v>
      </c>
      <c r="L40" s="39">
        <f t="shared" si="2"/>
        <v>0</v>
      </c>
      <c r="M40" s="49" t="s">
        <v>49</v>
      </c>
      <c r="N40" s="34"/>
      <c r="O40" s="49"/>
      <c r="P40" s="34"/>
      <c r="Q40" s="49"/>
      <c r="R40" s="34"/>
      <c r="S40" s="49"/>
      <c r="T40" s="34"/>
      <c r="U40" s="49"/>
      <c r="V40" s="34"/>
      <c r="W40" s="49"/>
      <c r="X40" s="34"/>
      <c r="Y40" s="119"/>
      <c r="Z40" s="115"/>
      <c r="AA40" s="119"/>
      <c r="AB40" s="115"/>
      <c r="AC40" s="119"/>
      <c r="AD40" s="115"/>
      <c r="AE40" s="119"/>
      <c r="AF40" s="115"/>
      <c r="AG40" s="119"/>
      <c r="AH40" s="115"/>
      <c r="AI40" s="119"/>
      <c r="AJ40" s="115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ht="14.1" customHeight="1">
      <c r="A41" s="36"/>
      <c r="B41" s="16">
        <v>200030</v>
      </c>
      <c r="C41" s="16"/>
      <c r="D41" s="148" t="s">
        <v>59</v>
      </c>
      <c r="E41" s="149"/>
      <c r="F41" s="48">
        <v>0.08</v>
      </c>
      <c r="G41" s="18" t="s">
        <v>30</v>
      </c>
      <c r="H41" s="80">
        <f t="shared" si="0"/>
        <v>0</v>
      </c>
      <c r="I41" s="34"/>
      <c r="J41" s="81">
        <f t="shared" si="1"/>
        <v>0</v>
      </c>
      <c r="K41" s="82">
        <f t="shared" si="3"/>
        <v>0</v>
      </c>
      <c r="L41" s="39">
        <f t="shared" si="2"/>
        <v>0</v>
      </c>
      <c r="M41" s="80" t="s">
        <v>49</v>
      </c>
      <c r="N41" s="34"/>
      <c r="O41" s="80"/>
      <c r="P41" s="34"/>
      <c r="Q41" s="80"/>
      <c r="R41" s="34"/>
      <c r="S41" s="80"/>
      <c r="T41" s="34"/>
      <c r="U41" s="80"/>
      <c r="V41" s="34"/>
      <c r="W41" s="80"/>
      <c r="X41" s="34"/>
      <c r="Y41" s="129"/>
      <c r="Z41" s="115"/>
      <c r="AA41" s="129"/>
      <c r="AB41" s="115"/>
      <c r="AC41" s="129"/>
      <c r="AD41" s="115"/>
      <c r="AE41" s="129"/>
      <c r="AF41" s="115"/>
      <c r="AG41" s="129"/>
      <c r="AH41" s="115"/>
      <c r="AI41" s="129"/>
      <c r="AJ41" s="115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ht="14.1" customHeight="1">
      <c r="A42" s="36"/>
      <c r="B42" s="16">
        <v>200031</v>
      </c>
      <c r="C42" s="16"/>
      <c r="D42" s="148" t="s">
        <v>60</v>
      </c>
      <c r="E42" s="149"/>
      <c r="F42" s="62">
        <v>1</v>
      </c>
      <c r="G42" s="18" t="s">
        <v>30</v>
      </c>
      <c r="H42" s="83">
        <f t="shared" si="0"/>
        <v>0</v>
      </c>
      <c r="I42" s="34" t="str">
        <f t="shared" ref="I42:I55" si="18">IF($F42*($H$7/100)&lt;H42,$I$7,IF($F42*($H$8/100)&lt;H42,$I$8,""))</f>
        <v/>
      </c>
      <c r="J42" s="84">
        <f t="shared" si="1"/>
        <v>0</v>
      </c>
      <c r="K42" s="85">
        <f t="shared" si="3"/>
        <v>0</v>
      </c>
      <c r="L42" s="39">
        <f t="shared" si="2"/>
        <v>1</v>
      </c>
      <c r="M42" s="83">
        <v>0</v>
      </c>
      <c r="N42" s="34" t="str">
        <f>IF(M42="","",IF($F42*($H$7/100)&lt;M42,$I$7,IF($F42*($H$8/100)&lt;M42,$I$8,"")))</f>
        <v/>
      </c>
      <c r="O42" s="83"/>
      <c r="P42" s="34" t="str">
        <f>IF(O42="","",IF($F42*($H$7/100)&lt;O42,$I$7,IF($F42*($H$8/100)&lt;O42,$I$8,"")))</f>
        <v/>
      </c>
      <c r="Q42" s="83"/>
      <c r="R42" s="34" t="str">
        <f>IF(Q42="","",IF($F42*($H$7/100)&lt;Q42,$I$7,IF($F42*($H$8/100)&lt;Q42,$I$8,"")))</f>
        <v/>
      </c>
      <c r="S42" s="83"/>
      <c r="T42" s="34" t="str">
        <f>IF(S42="","",IF($F42*($H$7/100)&lt;S42,$I$7,IF($F42*($H$8/100)&lt;S42,$I$8,"")))</f>
        <v/>
      </c>
      <c r="U42" s="83"/>
      <c r="V42" s="34" t="str">
        <f>IF(U42="","",IF($F42*($H$7/100)&lt;U42,$I$7,IF($F42*($H$8/100)&lt;U42,$I$8,"")))</f>
        <v/>
      </c>
      <c r="W42" s="83"/>
      <c r="X42" s="34" t="str">
        <f>IF(W42="","",IF($F42*($H$7/100)&lt;W42,$I$7,IF($F42*($H$8/100)&lt;W42,$I$8,"")))</f>
        <v/>
      </c>
      <c r="Y42" s="130"/>
      <c r="Z42" s="115" t="str">
        <f t="shared" ref="Z42:Z47" si="19">IF($F42*($H$7/100)&lt;Y42,$I$7,IF($F42*($H$8/100)&lt;Y42,$I$8,""))</f>
        <v/>
      </c>
      <c r="AA42" s="130"/>
      <c r="AB42" s="115" t="str">
        <f t="shared" ref="AB42:AB47" si="20">IF($F42*($H$7/100)&lt;AA42,$I$7,IF($F42*($H$8/100)&lt;AA42,$I$8,""))</f>
        <v/>
      </c>
      <c r="AC42" s="130"/>
      <c r="AD42" s="115" t="str">
        <f t="shared" ref="AD42:AD47" si="21">IF($F42*($H$7/100)&lt;AC42,$I$7,IF($F42*($H$8/100)&lt;AC42,$I$8,""))</f>
        <v/>
      </c>
      <c r="AE42" s="130"/>
      <c r="AF42" s="115" t="str">
        <f t="shared" ref="AF42:AF47" si="22">IF($F42*($H$7/100)&lt;AE42,$I$7,IF($F42*($H$8/100)&lt;AE42,$I$8,""))</f>
        <v/>
      </c>
      <c r="AG42" s="130"/>
      <c r="AH42" s="115" t="str">
        <f t="shared" ref="AH42:AH47" si="23">IF($F42*($H$7/100)&lt;AG42,$I$7,IF($F42*($H$8/100)&lt;AG42,$I$8,""))</f>
        <v/>
      </c>
      <c r="AI42" s="130"/>
      <c r="AJ42" s="115" t="str">
        <f t="shared" ref="AJ42:AJ47" si="24">IF($F42*($H$7/100)&lt;AI42,$I$7,IF($F42*($H$8/100)&lt;AI42,$I$8,""))</f>
        <v/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ht="14.1" customHeight="1">
      <c r="A43" s="36"/>
      <c r="B43" s="16">
        <v>200032</v>
      </c>
      <c r="C43" s="16"/>
      <c r="D43" s="148" t="s">
        <v>61</v>
      </c>
      <c r="E43" s="149"/>
      <c r="F43" s="62">
        <v>0.2</v>
      </c>
      <c r="G43" s="18" t="s">
        <v>30</v>
      </c>
      <c r="H43" s="59">
        <f t="shared" si="0"/>
        <v>0</v>
      </c>
      <c r="I43" s="34" t="str">
        <f t="shared" si="18"/>
        <v/>
      </c>
      <c r="J43" s="60">
        <f t="shared" si="1"/>
        <v>0</v>
      </c>
      <c r="K43" s="61">
        <f t="shared" si="3"/>
        <v>0</v>
      </c>
      <c r="L43" s="39">
        <f t="shared" si="2"/>
        <v>1</v>
      </c>
      <c r="M43" s="59">
        <v>0</v>
      </c>
      <c r="N43" s="34" t="str">
        <f>IF(M43="","",IF($F43*($H$7/100)&lt;M43,$I$7,IF($F43*($H$8/100)&lt;M43,$I$8,"")))</f>
        <v/>
      </c>
      <c r="O43" s="59"/>
      <c r="P43" s="34" t="str">
        <f>IF(O43="","",IF($F43*($H$7/100)&lt;O43,$I$7,IF($F43*($H$8/100)&lt;O43,$I$8,"")))</f>
        <v/>
      </c>
      <c r="Q43" s="59"/>
      <c r="R43" s="34" t="str">
        <f>IF(Q43="","",IF($F43*($H$7/100)&lt;Q43,$I$7,IF($F43*($H$8/100)&lt;Q43,$I$8,"")))</f>
        <v/>
      </c>
      <c r="S43" s="59"/>
      <c r="T43" s="34" t="str">
        <f>IF(S43="","",IF($F43*($H$7/100)&lt;S43,$I$7,IF($F43*($H$8/100)&lt;S43,$I$8,"")))</f>
        <v/>
      </c>
      <c r="U43" s="59"/>
      <c r="V43" s="34" t="str">
        <f>IF(U43="","",IF($F43*($H$7/100)&lt;U43,$I$7,IF($F43*($H$8/100)&lt;U43,$I$8,"")))</f>
        <v/>
      </c>
      <c r="W43" s="59"/>
      <c r="X43" s="34" t="str">
        <f>IF(W43="","",IF($F43*($H$7/100)&lt;W43,$I$7,IF($F43*($H$8/100)&lt;W43,$I$8,"")))</f>
        <v/>
      </c>
      <c r="Y43" s="122"/>
      <c r="Z43" s="115" t="str">
        <f t="shared" si="19"/>
        <v/>
      </c>
      <c r="AA43" s="122"/>
      <c r="AB43" s="115" t="str">
        <f t="shared" si="20"/>
        <v/>
      </c>
      <c r="AC43" s="122"/>
      <c r="AD43" s="115" t="str">
        <f t="shared" si="21"/>
        <v/>
      </c>
      <c r="AE43" s="122"/>
      <c r="AF43" s="115" t="str">
        <f t="shared" si="22"/>
        <v/>
      </c>
      <c r="AG43" s="122"/>
      <c r="AH43" s="115" t="str">
        <f t="shared" si="23"/>
        <v/>
      </c>
      <c r="AI43" s="122"/>
      <c r="AJ43" s="115" t="str">
        <f t="shared" si="24"/>
        <v/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ht="14.1" customHeight="1">
      <c r="A44" s="36"/>
      <c r="B44" s="16">
        <v>200033</v>
      </c>
      <c r="C44" s="16"/>
      <c r="D44" s="148" t="s">
        <v>62</v>
      </c>
      <c r="E44" s="149"/>
      <c r="F44" s="62">
        <v>0.3</v>
      </c>
      <c r="G44" s="18" t="s">
        <v>30</v>
      </c>
      <c r="H44" s="86">
        <f t="shared" si="0"/>
        <v>0</v>
      </c>
      <c r="I44" s="34" t="str">
        <f t="shared" si="18"/>
        <v/>
      </c>
      <c r="J44" s="87">
        <f t="shared" si="1"/>
        <v>0</v>
      </c>
      <c r="K44" s="88">
        <f t="shared" si="3"/>
        <v>0</v>
      </c>
      <c r="L44" s="39">
        <f t="shared" si="2"/>
        <v>1</v>
      </c>
      <c r="M44" s="86">
        <v>0</v>
      </c>
      <c r="N44" s="34" t="str">
        <f>IF(M44="","",IF($F44*($H$7/100)&lt;M44,$I$7,IF($F44*($H$8/100)&lt;M44,$I$8,"")))</f>
        <v/>
      </c>
      <c r="O44" s="86"/>
      <c r="P44" s="34" t="str">
        <f>IF(O44="","",IF($F44*($H$7/100)&lt;O44,$I$7,IF($F44*($H$8/100)&lt;O44,$I$8,"")))</f>
        <v/>
      </c>
      <c r="Q44" s="86"/>
      <c r="R44" s="34" t="str">
        <f>IF(Q44="","",IF($F44*($H$7/100)&lt;Q44,$I$7,IF($F44*($H$8/100)&lt;Q44,$I$8,"")))</f>
        <v/>
      </c>
      <c r="S44" s="86"/>
      <c r="T44" s="34" t="str">
        <f>IF(S44="","",IF($F44*($H$7/100)&lt;S44,$I$7,IF($F44*($H$8/100)&lt;S44,$I$8,"")))</f>
        <v/>
      </c>
      <c r="U44" s="86"/>
      <c r="V44" s="34" t="str">
        <f>IF(U44="","",IF($F44*($H$7/100)&lt;U44,$I$7,IF($F44*($H$8/100)&lt;U44,$I$8,"")))</f>
        <v/>
      </c>
      <c r="W44" s="86"/>
      <c r="X44" s="34" t="str">
        <f>IF(W44="","",IF($F44*($H$7/100)&lt;W44,$I$7,IF($F44*($H$8/100)&lt;W44,$I$8,"")))</f>
        <v/>
      </c>
      <c r="Y44" s="131"/>
      <c r="Z44" s="115" t="str">
        <f t="shared" si="19"/>
        <v/>
      </c>
      <c r="AA44" s="131"/>
      <c r="AB44" s="115" t="str">
        <f t="shared" si="20"/>
        <v/>
      </c>
      <c r="AC44" s="131"/>
      <c r="AD44" s="115" t="str">
        <f t="shared" si="21"/>
        <v/>
      </c>
      <c r="AE44" s="131"/>
      <c r="AF44" s="115" t="str">
        <f t="shared" si="22"/>
        <v/>
      </c>
      <c r="AG44" s="131"/>
      <c r="AH44" s="115" t="str">
        <f t="shared" si="23"/>
        <v/>
      </c>
      <c r="AI44" s="131"/>
      <c r="AJ44" s="115" t="str">
        <f t="shared" si="24"/>
        <v/>
      </c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14.1" customHeight="1">
      <c r="A45" s="36"/>
      <c r="B45" s="16">
        <v>200034</v>
      </c>
      <c r="C45" s="16"/>
      <c r="D45" s="148" t="s">
        <v>63</v>
      </c>
      <c r="E45" s="149"/>
      <c r="F45" s="62">
        <v>1</v>
      </c>
      <c r="G45" s="18" t="s">
        <v>30</v>
      </c>
      <c r="H45" s="83">
        <f t="shared" si="0"/>
        <v>0</v>
      </c>
      <c r="I45" s="34" t="str">
        <f t="shared" si="18"/>
        <v/>
      </c>
      <c r="J45" s="84">
        <f t="shared" si="1"/>
        <v>0</v>
      </c>
      <c r="K45" s="85">
        <f t="shared" si="3"/>
        <v>0</v>
      </c>
      <c r="L45" s="39">
        <f t="shared" si="2"/>
        <v>1</v>
      </c>
      <c r="M45" s="83">
        <v>0</v>
      </c>
      <c r="N45" s="34" t="str">
        <f>IF(M45="","",IF($F45*($H$7/100)&lt;M45,$I$7,IF($F45*($H$8/100)&lt;M45,$I$8,"")))</f>
        <v/>
      </c>
      <c r="O45" s="83"/>
      <c r="P45" s="34" t="str">
        <f>IF(O45="","",IF($F45*($H$7/100)&lt;O45,$I$7,IF($F45*($H$8/100)&lt;O45,$I$8,"")))</f>
        <v/>
      </c>
      <c r="Q45" s="83"/>
      <c r="R45" s="34" t="str">
        <f>IF(Q45="","",IF($F45*($H$7/100)&lt;Q45,$I$7,IF($F45*($H$8/100)&lt;Q45,$I$8,"")))</f>
        <v/>
      </c>
      <c r="S45" s="83"/>
      <c r="T45" s="34" t="str">
        <f>IF(S45="","",IF($F45*($H$7/100)&lt;S45,$I$7,IF($F45*($H$8/100)&lt;S45,$I$8,"")))</f>
        <v/>
      </c>
      <c r="U45" s="83"/>
      <c r="V45" s="34" t="str">
        <f>IF(U45="","",IF($F45*($H$7/100)&lt;U45,$I$7,IF($F45*($H$8/100)&lt;U45,$I$8,"")))</f>
        <v/>
      </c>
      <c r="W45" s="83"/>
      <c r="X45" s="34" t="str">
        <f>IF(W45="","",IF($F45*($H$7/100)&lt;W45,$I$7,IF($F45*($H$8/100)&lt;W45,$I$8,"")))</f>
        <v/>
      </c>
      <c r="Y45" s="130"/>
      <c r="Z45" s="115" t="str">
        <f t="shared" si="19"/>
        <v/>
      </c>
      <c r="AA45" s="130"/>
      <c r="AB45" s="115" t="str">
        <f t="shared" si="20"/>
        <v/>
      </c>
      <c r="AC45" s="130"/>
      <c r="AD45" s="115" t="str">
        <f t="shared" si="21"/>
        <v/>
      </c>
      <c r="AE45" s="130"/>
      <c r="AF45" s="115" t="str">
        <f t="shared" si="22"/>
        <v/>
      </c>
      <c r="AG45" s="130"/>
      <c r="AH45" s="115" t="str">
        <f t="shared" si="23"/>
        <v/>
      </c>
      <c r="AI45" s="130"/>
      <c r="AJ45" s="115" t="str">
        <f t="shared" si="24"/>
        <v/>
      </c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ht="14.1" customHeight="1">
      <c r="A46" s="36"/>
      <c r="B46" s="16">
        <v>200035</v>
      </c>
      <c r="C46" s="16"/>
      <c r="D46" s="148" t="s">
        <v>64</v>
      </c>
      <c r="E46" s="149"/>
      <c r="F46" s="58">
        <v>200</v>
      </c>
      <c r="G46" s="18" t="s">
        <v>30</v>
      </c>
      <c r="H46" s="89">
        <f t="shared" si="0"/>
        <v>18</v>
      </c>
      <c r="I46" s="34" t="str">
        <f t="shared" si="18"/>
        <v/>
      </c>
      <c r="J46" s="90">
        <f t="shared" si="1"/>
        <v>18</v>
      </c>
      <c r="K46" s="89">
        <f t="shared" si="3"/>
        <v>18</v>
      </c>
      <c r="L46" s="39">
        <f t="shared" si="2"/>
        <v>1</v>
      </c>
      <c r="M46" s="89">
        <v>18</v>
      </c>
      <c r="N46" s="34" t="str">
        <f t="shared" ref="N46:X55" si="25">IF(M46="","",IF($F46*($H$7/100)&lt;M46,$I$7,IF($F46*($H$8/100)&lt;M46,$I$8,"")))</f>
        <v/>
      </c>
      <c r="O46" s="89"/>
      <c r="P46" s="34" t="str">
        <f t="shared" si="25"/>
        <v/>
      </c>
      <c r="Q46" s="89"/>
      <c r="R46" s="34" t="str">
        <f t="shared" si="25"/>
        <v/>
      </c>
      <c r="S46" s="89"/>
      <c r="T46" s="34" t="str">
        <f t="shared" si="25"/>
        <v/>
      </c>
      <c r="U46" s="89"/>
      <c r="V46" s="34" t="str">
        <f t="shared" si="25"/>
        <v/>
      </c>
      <c r="W46" s="89"/>
      <c r="X46" s="34" t="str">
        <f t="shared" si="25"/>
        <v/>
      </c>
      <c r="Y46" s="132"/>
      <c r="Z46" s="115" t="str">
        <f t="shared" si="19"/>
        <v/>
      </c>
      <c r="AA46" s="132"/>
      <c r="AB46" s="115" t="str">
        <f t="shared" si="20"/>
        <v/>
      </c>
      <c r="AC46" s="132"/>
      <c r="AD46" s="115" t="str">
        <f t="shared" si="21"/>
        <v/>
      </c>
      <c r="AE46" s="132"/>
      <c r="AF46" s="115" t="str">
        <f t="shared" si="22"/>
        <v/>
      </c>
      <c r="AG46" s="132"/>
      <c r="AH46" s="115" t="str">
        <f t="shared" si="23"/>
        <v/>
      </c>
      <c r="AI46" s="132"/>
      <c r="AJ46" s="115" t="str">
        <f t="shared" si="24"/>
        <v/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ht="14.1" customHeight="1">
      <c r="A47" s="36"/>
      <c r="B47" s="16">
        <v>200036</v>
      </c>
      <c r="C47" s="16"/>
      <c r="D47" s="148" t="s">
        <v>65</v>
      </c>
      <c r="E47" s="149"/>
      <c r="F47" s="48">
        <v>0.05</v>
      </c>
      <c r="G47" s="18" t="s">
        <v>30</v>
      </c>
      <c r="H47" s="68">
        <f t="shared" si="0"/>
        <v>0</v>
      </c>
      <c r="I47" s="34" t="str">
        <f t="shared" si="18"/>
        <v/>
      </c>
      <c r="J47" s="69">
        <f t="shared" si="1"/>
        <v>0</v>
      </c>
      <c r="K47" s="70">
        <f t="shared" si="3"/>
        <v>0</v>
      </c>
      <c r="L47" s="39">
        <f t="shared" si="2"/>
        <v>1</v>
      </c>
      <c r="M47" s="68">
        <v>0</v>
      </c>
      <c r="N47" s="34" t="str">
        <f t="shared" si="25"/>
        <v/>
      </c>
      <c r="O47" s="68"/>
      <c r="P47" s="34" t="str">
        <f t="shared" si="25"/>
        <v/>
      </c>
      <c r="Q47" s="68"/>
      <c r="R47" s="34" t="str">
        <f t="shared" si="25"/>
        <v/>
      </c>
      <c r="S47" s="68"/>
      <c r="T47" s="34" t="str">
        <f t="shared" si="25"/>
        <v/>
      </c>
      <c r="U47" s="68"/>
      <c r="V47" s="34" t="str">
        <f t="shared" si="25"/>
        <v/>
      </c>
      <c r="W47" s="68"/>
      <c r="X47" s="34" t="str">
        <f t="shared" si="25"/>
        <v/>
      </c>
      <c r="Y47" s="125"/>
      <c r="Z47" s="115" t="str">
        <f t="shared" si="19"/>
        <v/>
      </c>
      <c r="AA47" s="125"/>
      <c r="AB47" s="115" t="str">
        <f t="shared" si="20"/>
        <v/>
      </c>
      <c r="AC47" s="125"/>
      <c r="AD47" s="115" t="str">
        <f t="shared" si="21"/>
        <v/>
      </c>
      <c r="AE47" s="125"/>
      <c r="AF47" s="115" t="str">
        <f t="shared" si="22"/>
        <v/>
      </c>
      <c r="AG47" s="125"/>
      <c r="AH47" s="115" t="str">
        <f t="shared" si="23"/>
        <v/>
      </c>
      <c r="AI47" s="125"/>
      <c r="AJ47" s="115" t="str">
        <f t="shared" si="24"/>
        <v/>
      </c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ht="14.1" customHeight="1">
      <c r="A48" s="36"/>
      <c r="B48" s="16">
        <v>200037</v>
      </c>
      <c r="C48" s="16"/>
      <c r="D48" s="148" t="s">
        <v>66</v>
      </c>
      <c r="E48" s="149"/>
      <c r="F48" s="58">
        <v>200</v>
      </c>
      <c r="G48" s="18" t="s">
        <v>30</v>
      </c>
      <c r="H48" s="91">
        <f t="shared" si="0"/>
        <v>15.9</v>
      </c>
      <c r="I48" s="34"/>
      <c r="J48" s="92">
        <f t="shared" si="1"/>
        <v>15.9</v>
      </c>
      <c r="K48" s="91">
        <f t="shared" si="3"/>
        <v>15.9</v>
      </c>
      <c r="L48" s="39">
        <f t="shared" si="2"/>
        <v>1</v>
      </c>
      <c r="M48" s="91">
        <v>15.9</v>
      </c>
      <c r="N48" s="34"/>
      <c r="O48" s="91"/>
      <c r="P48" s="34"/>
      <c r="Q48" s="91"/>
      <c r="R48" s="34"/>
      <c r="S48" s="91"/>
      <c r="T48" s="34"/>
      <c r="U48" s="91"/>
      <c r="V48" s="34"/>
      <c r="W48" s="91"/>
      <c r="X48" s="34"/>
      <c r="Y48" s="146"/>
      <c r="Z48" s="115"/>
      <c r="AA48" s="147"/>
      <c r="AB48" s="115"/>
      <c r="AC48" s="147"/>
      <c r="AD48" s="115"/>
      <c r="AE48" s="147"/>
      <c r="AF48" s="115"/>
      <c r="AG48" s="147"/>
      <c r="AH48" s="115"/>
      <c r="AI48" s="147"/>
      <c r="AJ48" s="115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ht="14.1" customHeight="1">
      <c r="A49" s="36"/>
      <c r="B49" s="16">
        <v>200039</v>
      </c>
      <c r="C49" s="16"/>
      <c r="D49" s="148" t="s">
        <v>67</v>
      </c>
      <c r="E49" s="149"/>
      <c r="F49" s="58">
        <v>300</v>
      </c>
      <c r="G49" s="18" t="s">
        <v>30</v>
      </c>
      <c r="H49" s="89">
        <f t="shared" si="0"/>
        <v>33</v>
      </c>
      <c r="I49" s="34" t="str">
        <f t="shared" si="18"/>
        <v>○</v>
      </c>
      <c r="J49" s="90">
        <f t="shared" si="1"/>
        <v>33</v>
      </c>
      <c r="K49" s="89">
        <f t="shared" si="3"/>
        <v>33</v>
      </c>
      <c r="L49" s="39">
        <f t="shared" si="2"/>
        <v>1</v>
      </c>
      <c r="M49" s="89">
        <v>33</v>
      </c>
      <c r="N49" s="34" t="str">
        <f t="shared" si="25"/>
        <v>○</v>
      </c>
      <c r="O49" s="89"/>
      <c r="P49" s="34" t="str">
        <f t="shared" si="25"/>
        <v/>
      </c>
      <c r="Q49" s="89"/>
      <c r="R49" s="34" t="str">
        <f t="shared" si="25"/>
        <v/>
      </c>
      <c r="S49" s="89"/>
      <c r="T49" s="34" t="str">
        <f t="shared" si="25"/>
        <v/>
      </c>
      <c r="U49" s="89"/>
      <c r="V49" s="34" t="str">
        <f t="shared" si="25"/>
        <v/>
      </c>
      <c r="W49" s="89"/>
      <c r="X49" s="34" t="str">
        <f t="shared" si="25"/>
        <v/>
      </c>
      <c r="Y49" s="132"/>
      <c r="Z49" s="115" t="str">
        <f t="shared" ref="Z49:Z55" si="26">IF($F49*($H$7/100)&lt;Y49,$I$7,IF($F49*($H$8/100)&lt;Y49,$I$8,""))</f>
        <v/>
      </c>
      <c r="AA49" s="132"/>
      <c r="AB49" s="115" t="str">
        <f t="shared" ref="AB49:AB55" si="27">IF($F49*($H$7/100)&lt;AA49,$I$7,IF($F49*($H$8/100)&lt;AA49,$I$8,""))</f>
        <v/>
      </c>
      <c r="AC49" s="132"/>
      <c r="AD49" s="115" t="str">
        <f t="shared" ref="AD49:AD55" si="28">IF($F49*($H$7/100)&lt;AC49,$I$7,IF($F49*($H$8/100)&lt;AC49,$I$8,""))</f>
        <v/>
      </c>
      <c r="AE49" s="132"/>
      <c r="AF49" s="115" t="str">
        <f t="shared" ref="AF49:AF55" si="29">IF($F49*($H$7/100)&lt;AE49,$I$7,IF($F49*($H$8/100)&lt;AE49,$I$8,""))</f>
        <v/>
      </c>
      <c r="AG49" s="132"/>
      <c r="AH49" s="115" t="str">
        <f t="shared" ref="AH49:AH55" si="30">IF($F49*($H$7/100)&lt;AG49,$I$7,IF($F49*($H$8/100)&lt;AG49,$I$8,""))</f>
        <v/>
      </c>
      <c r="AI49" s="132"/>
      <c r="AJ49" s="115" t="str">
        <f t="shared" ref="AJ49:AJ55" si="31">IF($F49*($H$7/100)&lt;AI49,$I$7,IF($F49*($H$8/100)&lt;AI49,$I$8,""))</f>
        <v/>
      </c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ht="14.1" customHeight="1">
      <c r="A50" s="36"/>
      <c r="B50" s="16">
        <v>200041</v>
      </c>
      <c r="C50" s="16"/>
      <c r="D50" s="148" t="s">
        <v>68</v>
      </c>
      <c r="E50" s="149"/>
      <c r="F50" s="58">
        <v>500</v>
      </c>
      <c r="G50" s="18" t="s">
        <v>30</v>
      </c>
      <c r="H50" s="89">
        <f t="shared" si="0"/>
        <v>133</v>
      </c>
      <c r="I50" s="34" t="str">
        <f t="shared" si="18"/>
        <v>▲</v>
      </c>
      <c r="J50" s="90">
        <f t="shared" si="1"/>
        <v>133</v>
      </c>
      <c r="K50" s="89">
        <f t="shared" si="3"/>
        <v>133</v>
      </c>
      <c r="L50" s="39">
        <f t="shared" si="2"/>
        <v>1</v>
      </c>
      <c r="M50" s="89">
        <v>133</v>
      </c>
      <c r="N50" s="34" t="str">
        <f t="shared" si="25"/>
        <v>▲</v>
      </c>
      <c r="O50" s="89"/>
      <c r="P50" s="34" t="str">
        <f t="shared" si="25"/>
        <v/>
      </c>
      <c r="Q50" s="89"/>
      <c r="R50" s="34" t="str">
        <f t="shared" si="25"/>
        <v/>
      </c>
      <c r="S50" s="89"/>
      <c r="T50" s="34" t="str">
        <f t="shared" si="25"/>
        <v/>
      </c>
      <c r="U50" s="89"/>
      <c r="V50" s="34" t="str">
        <f t="shared" si="25"/>
        <v/>
      </c>
      <c r="W50" s="89"/>
      <c r="X50" s="34" t="str">
        <f t="shared" si="25"/>
        <v/>
      </c>
      <c r="Y50" s="132"/>
      <c r="Z50" s="115" t="str">
        <f t="shared" si="26"/>
        <v/>
      </c>
      <c r="AA50" s="132"/>
      <c r="AB50" s="115" t="str">
        <f t="shared" si="27"/>
        <v/>
      </c>
      <c r="AC50" s="132"/>
      <c r="AD50" s="115" t="str">
        <f t="shared" si="28"/>
        <v/>
      </c>
      <c r="AE50" s="132"/>
      <c r="AF50" s="115" t="str">
        <f t="shared" si="29"/>
        <v/>
      </c>
      <c r="AG50" s="132"/>
      <c r="AH50" s="115" t="str">
        <f t="shared" si="30"/>
        <v/>
      </c>
      <c r="AI50" s="132"/>
      <c r="AJ50" s="115" t="str">
        <f t="shared" si="31"/>
        <v/>
      </c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ht="14.1" customHeight="1">
      <c r="A51" s="36"/>
      <c r="B51" s="16">
        <v>200042</v>
      </c>
      <c r="C51" s="16"/>
      <c r="D51" s="148" t="s">
        <v>69</v>
      </c>
      <c r="E51" s="149"/>
      <c r="F51" s="62">
        <v>0.2</v>
      </c>
      <c r="G51" s="18" t="s">
        <v>30</v>
      </c>
      <c r="H51" s="59">
        <f t="shared" si="0"/>
        <v>0</v>
      </c>
      <c r="I51" s="34" t="str">
        <f t="shared" si="18"/>
        <v/>
      </c>
      <c r="J51" s="60">
        <f t="shared" si="1"/>
        <v>0</v>
      </c>
      <c r="K51" s="61">
        <f t="shared" si="3"/>
        <v>0</v>
      </c>
      <c r="L51" s="39">
        <f t="shared" si="2"/>
        <v>1</v>
      </c>
      <c r="M51" s="59">
        <v>0</v>
      </c>
      <c r="N51" s="34" t="str">
        <f t="shared" si="25"/>
        <v/>
      </c>
      <c r="O51" s="59"/>
      <c r="P51" s="34" t="str">
        <f t="shared" si="25"/>
        <v/>
      </c>
      <c r="Q51" s="59"/>
      <c r="R51" s="34" t="str">
        <f t="shared" si="25"/>
        <v/>
      </c>
      <c r="S51" s="59"/>
      <c r="T51" s="34" t="str">
        <f t="shared" si="25"/>
        <v/>
      </c>
      <c r="U51" s="59"/>
      <c r="V51" s="34" t="str">
        <f t="shared" si="25"/>
        <v/>
      </c>
      <c r="W51" s="59"/>
      <c r="X51" s="34" t="str">
        <f t="shared" si="25"/>
        <v/>
      </c>
      <c r="Y51" s="122"/>
      <c r="Z51" s="115" t="str">
        <f t="shared" si="26"/>
        <v/>
      </c>
      <c r="AA51" s="122"/>
      <c r="AB51" s="115" t="str">
        <f t="shared" si="27"/>
        <v/>
      </c>
      <c r="AC51" s="122"/>
      <c r="AD51" s="115" t="str">
        <f t="shared" si="28"/>
        <v/>
      </c>
      <c r="AE51" s="122"/>
      <c r="AF51" s="115" t="str">
        <f t="shared" si="29"/>
        <v/>
      </c>
      <c r="AG51" s="122"/>
      <c r="AH51" s="115" t="str">
        <f t="shared" si="30"/>
        <v/>
      </c>
      <c r="AI51" s="122"/>
      <c r="AJ51" s="115" t="str">
        <f t="shared" si="31"/>
        <v/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ht="14.1" customHeight="1">
      <c r="A52" s="36"/>
      <c r="B52" s="16">
        <v>200043</v>
      </c>
      <c r="C52" s="16"/>
      <c r="D52" s="148" t="s">
        <v>70</v>
      </c>
      <c r="E52" s="149"/>
      <c r="F52" s="93">
        <v>1.0000000000000001E-5</v>
      </c>
      <c r="G52" s="18" t="s">
        <v>30</v>
      </c>
      <c r="H52" s="94">
        <f t="shared" si="0"/>
        <v>0</v>
      </c>
      <c r="I52" s="34" t="str">
        <f t="shared" si="18"/>
        <v/>
      </c>
      <c r="J52" s="95">
        <f t="shared" si="1"/>
        <v>0</v>
      </c>
      <c r="K52" s="96">
        <f t="shared" si="3"/>
        <v>0</v>
      </c>
      <c r="L52" s="39">
        <f t="shared" si="2"/>
        <v>1</v>
      </c>
      <c r="M52" s="94">
        <v>0</v>
      </c>
      <c r="N52" s="34" t="str">
        <f t="shared" si="25"/>
        <v/>
      </c>
      <c r="O52" s="94"/>
      <c r="P52" s="34" t="str">
        <f t="shared" si="25"/>
        <v/>
      </c>
      <c r="Q52" s="94"/>
      <c r="R52" s="34" t="str">
        <f t="shared" si="25"/>
        <v/>
      </c>
      <c r="S52" s="94"/>
      <c r="T52" s="34" t="str">
        <f t="shared" si="25"/>
        <v/>
      </c>
      <c r="U52" s="94"/>
      <c r="V52" s="34" t="str">
        <f t="shared" si="25"/>
        <v/>
      </c>
      <c r="W52" s="94"/>
      <c r="X52" s="34" t="str">
        <f t="shared" si="25"/>
        <v/>
      </c>
      <c r="Y52" s="133"/>
      <c r="Z52" s="115" t="str">
        <f t="shared" si="26"/>
        <v/>
      </c>
      <c r="AA52" s="133"/>
      <c r="AB52" s="115" t="str">
        <f t="shared" si="27"/>
        <v/>
      </c>
      <c r="AC52" s="133"/>
      <c r="AD52" s="115" t="str">
        <f t="shared" si="28"/>
        <v/>
      </c>
      <c r="AE52" s="133"/>
      <c r="AF52" s="115" t="str">
        <f t="shared" si="29"/>
        <v/>
      </c>
      <c r="AG52" s="133"/>
      <c r="AH52" s="115" t="str">
        <f t="shared" si="30"/>
        <v/>
      </c>
      <c r="AI52" s="133"/>
      <c r="AJ52" s="115" t="str">
        <f t="shared" si="31"/>
        <v/>
      </c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ht="14.1" customHeight="1">
      <c r="A53" s="36"/>
      <c r="B53" s="16">
        <v>200044</v>
      </c>
      <c r="C53" s="16"/>
      <c r="D53" s="148" t="s">
        <v>71</v>
      </c>
      <c r="E53" s="149"/>
      <c r="F53" s="93">
        <v>1.0000000000000001E-5</v>
      </c>
      <c r="G53" s="18" t="s">
        <v>30</v>
      </c>
      <c r="H53" s="94">
        <f t="shared" si="0"/>
        <v>0</v>
      </c>
      <c r="I53" s="34" t="str">
        <f t="shared" si="18"/>
        <v/>
      </c>
      <c r="J53" s="95">
        <f t="shared" si="1"/>
        <v>0</v>
      </c>
      <c r="K53" s="96">
        <f t="shared" si="3"/>
        <v>0</v>
      </c>
      <c r="L53" s="39">
        <f t="shared" si="2"/>
        <v>1</v>
      </c>
      <c r="M53" s="94">
        <v>0</v>
      </c>
      <c r="N53" s="34" t="str">
        <f t="shared" si="25"/>
        <v/>
      </c>
      <c r="O53" s="94"/>
      <c r="P53" s="34" t="str">
        <f t="shared" si="25"/>
        <v/>
      </c>
      <c r="Q53" s="94"/>
      <c r="R53" s="34" t="str">
        <f t="shared" si="25"/>
        <v/>
      </c>
      <c r="S53" s="94"/>
      <c r="T53" s="34" t="str">
        <f t="shared" si="25"/>
        <v/>
      </c>
      <c r="U53" s="94"/>
      <c r="V53" s="34" t="str">
        <f t="shared" si="25"/>
        <v/>
      </c>
      <c r="W53" s="94"/>
      <c r="X53" s="34" t="str">
        <f t="shared" si="25"/>
        <v/>
      </c>
      <c r="Y53" s="133"/>
      <c r="Z53" s="115" t="str">
        <f t="shared" si="26"/>
        <v/>
      </c>
      <c r="AA53" s="133"/>
      <c r="AB53" s="115" t="str">
        <f t="shared" si="27"/>
        <v/>
      </c>
      <c r="AC53" s="133"/>
      <c r="AD53" s="115" t="str">
        <f t="shared" si="28"/>
        <v/>
      </c>
      <c r="AE53" s="133"/>
      <c r="AF53" s="115" t="str">
        <f t="shared" si="29"/>
        <v/>
      </c>
      <c r="AG53" s="133"/>
      <c r="AH53" s="115" t="str">
        <f t="shared" si="30"/>
        <v/>
      </c>
      <c r="AI53" s="133"/>
      <c r="AJ53" s="115" t="str">
        <f t="shared" si="31"/>
        <v/>
      </c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ht="14.1" customHeight="1">
      <c r="A54" s="36"/>
      <c r="B54" s="16">
        <v>200045</v>
      </c>
      <c r="C54" s="16"/>
      <c r="D54" s="152" t="s">
        <v>72</v>
      </c>
      <c r="E54" s="153"/>
      <c r="F54" s="48">
        <v>0.02</v>
      </c>
      <c r="G54" s="18" t="s">
        <v>30</v>
      </c>
      <c r="H54" s="52">
        <f t="shared" si="0"/>
        <v>0</v>
      </c>
      <c r="I54" s="34" t="str">
        <f t="shared" si="18"/>
        <v/>
      </c>
      <c r="J54" s="53">
        <f t="shared" si="1"/>
        <v>0</v>
      </c>
      <c r="K54" s="54">
        <f t="shared" si="3"/>
        <v>0</v>
      </c>
      <c r="L54" s="39">
        <f t="shared" si="2"/>
        <v>1</v>
      </c>
      <c r="M54" s="52">
        <v>0</v>
      </c>
      <c r="N54" s="34" t="str">
        <f t="shared" si="25"/>
        <v/>
      </c>
      <c r="O54" s="52"/>
      <c r="P54" s="34" t="str">
        <f t="shared" si="25"/>
        <v/>
      </c>
      <c r="Q54" s="52"/>
      <c r="R54" s="34" t="str">
        <f t="shared" si="25"/>
        <v/>
      </c>
      <c r="S54" s="52"/>
      <c r="T54" s="34" t="str">
        <f t="shared" si="25"/>
        <v/>
      </c>
      <c r="U54" s="52"/>
      <c r="V54" s="34" t="str">
        <f t="shared" si="25"/>
        <v/>
      </c>
      <c r="W54" s="52"/>
      <c r="X54" s="34" t="str">
        <f t="shared" si="25"/>
        <v/>
      </c>
      <c r="Y54" s="120"/>
      <c r="Z54" s="115" t="str">
        <f t="shared" si="26"/>
        <v/>
      </c>
      <c r="AA54" s="120"/>
      <c r="AB54" s="115" t="str">
        <f t="shared" si="27"/>
        <v/>
      </c>
      <c r="AC54" s="120"/>
      <c r="AD54" s="115" t="str">
        <f t="shared" si="28"/>
        <v/>
      </c>
      <c r="AE54" s="120"/>
      <c r="AF54" s="115" t="str">
        <f t="shared" si="29"/>
        <v/>
      </c>
      <c r="AG54" s="120"/>
      <c r="AH54" s="115" t="str">
        <f t="shared" si="30"/>
        <v/>
      </c>
      <c r="AI54" s="120"/>
      <c r="AJ54" s="115" t="str">
        <f t="shared" si="31"/>
        <v/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ht="14.1" customHeight="1">
      <c r="A55" s="36"/>
      <c r="B55" s="16">
        <v>200046</v>
      </c>
      <c r="C55" s="16"/>
      <c r="D55" s="148" t="s">
        <v>73</v>
      </c>
      <c r="E55" s="149"/>
      <c r="F55" s="40">
        <v>5.0000000000000001E-3</v>
      </c>
      <c r="G55" s="18" t="s">
        <v>30</v>
      </c>
      <c r="H55" s="71">
        <f t="shared" si="0"/>
        <v>0</v>
      </c>
      <c r="I55" s="34" t="str">
        <f t="shared" si="18"/>
        <v/>
      </c>
      <c r="J55" s="72">
        <f t="shared" si="1"/>
        <v>0</v>
      </c>
      <c r="K55" s="73">
        <f t="shared" si="3"/>
        <v>0</v>
      </c>
      <c r="L55" s="39">
        <f t="shared" si="2"/>
        <v>1</v>
      </c>
      <c r="M55" s="71">
        <v>0</v>
      </c>
      <c r="N55" s="34" t="str">
        <f t="shared" si="25"/>
        <v/>
      </c>
      <c r="O55" s="71"/>
      <c r="P55" s="34" t="str">
        <f t="shared" si="25"/>
        <v/>
      </c>
      <c r="Q55" s="71"/>
      <c r="R55" s="34" t="str">
        <f t="shared" si="25"/>
        <v/>
      </c>
      <c r="S55" s="71"/>
      <c r="T55" s="34" t="str">
        <f t="shared" si="25"/>
        <v/>
      </c>
      <c r="U55" s="71"/>
      <c r="V55" s="34" t="str">
        <f t="shared" si="25"/>
        <v/>
      </c>
      <c r="W55" s="71"/>
      <c r="X55" s="34" t="str">
        <f t="shared" si="25"/>
        <v/>
      </c>
      <c r="Y55" s="126"/>
      <c r="Z55" s="115" t="str">
        <f t="shared" si="26"/>
        <v/>
      </c>
      <c r="AA55" s="126"/>
      <c r="AB55" s="115" t="str">
        <f t="shared" si="27"/>
        <v/>
      </c>
      <c r="AC55" s="126"/>
      <c r="AD55" s="115" t="str">
        <f t="shared" si="28"/>
        <v/>
      </c>
      <c r="AE55" s="126"/>
      <c r="AF55" s="115" t="str">
        <f t="shared" si="29"/>
        <v/>
      </c>
      <c r="AG55" s="126"/>
      <c r="AH55" s="115" t="str">
        <f t="shared" si="30"/>
        <v/>
      </c>
      <c r="AI55" s="126"/>
      <c r="AJ55" s="115" t="str">
        <f t="shared" si="31"/>
        <v/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ht="14.1" customHeight="1">
      <c r="A56" s="36"/>
      <c r="B56" s="16">
        <v>200047</v>
      </c>
      <c r="C56" s="16"/>
      <c r="D56" s="152" t="s">
        <v>74</v>
      </c>
      <c r="E56" s="153"/>
      <c r="F56" s="58">
        <v>3</v>
      </c>
      <c r="G56" s="18" t="s">
        <v>30</v>
      </c>
      <c r="H56" s="97">
        <f t="shared" si="0"/>
        <v>0.7</v>
      </c>
      <c r="I56" s="34"/>
      <c r="J56" s="98">
        <f t="shared" si="1"/>
        <v>0.7</v>
      </c>
      <c r="K56" s="99">
        <f t="shared" si="3"/>
        <v>0.7</v>
      </c>
      <c r="L56" s="39">
        <f t="shared" si="2"/>
        <v>1</v>
      </c>
      <c r="M56" s="97">
        <v>0.7</v>
      </c>
      <c r="N56" s="34"/>
      <c r="O56" s="97"/>
      <c r="P56" s="34"/>
      <c r="Q56" s="97"/>
      <c r="R56" s="34"/>
      <c r="S56" s="97"/>
      <c r="T56" s="34"/>
      <c r="U56" s="97"/>
      <c r="V56" s="34"/>
      <c r="W56" s="97"/>
      <c r="X56" s="34"/>
      <c r="Y56" s="134"/>
      <c r="Z56" s="115"/>
      <c r="AA56" s="134"/>
      <c r="AB56" s="115"/>
      <c r="AC56" s="134"/>
      <c r="AD56" s="115"/>
      <c r="AE56" s="134"/>
      <c r="AF56" s="115"/>
      <c r="AG56" s="134"/>
      <c r="AH56" s="115"/>
      <c r="AI56" s="134"/>
      <c r="AJ56" s="115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ht="14.1" customHeight="1">
      <c r="A57" s="36"/>
      <c r="B57" s="16">
        <v>200049</v>
      </c>
      <c r="C57" s="16"/>
      <c r="D57" s="148" t="s">
        <v>75</v>
      </c>
      <c r="E57" s="149"/>
      <c r="F57" s="154" t="s">
        <v>76</v>
      </c>
      <c r="G57" s="155"/>
      <c r="H57" s="100">
        <f t="shared" si="0"/>
        <v>6</v>
      </c>
      <c r="I57" s="34"/>
      <c r="J57" s="101">
        <f t="shared" si="1"/>
        <v>6</v>
      </c>
      <c r="K57" s="100">
        <f t="shared" si="3"/>
        <v>6</v>
      </c>
      <c r="L57" s="39">
        <f t="shared" si="2"/>
        <v>1</v>
      </c>
      <c r="M57" s="100">
        <v>6</v>
      </c>
      <c r="N57" s="34"/>
      <c r="O57" s="100"/>
      <c r="P57" s="34"/>
      <c r="Q57" s="100"/>
      <c r="R57" s="34"/>
      <c r="S57" s="100"/>
      <c r="T57" s="34"/>
      <c r="U57" s="100"/>
      <c r="V57" s="34"/>
      <c r="W57" s="100"/>
      <c r="X57" s="34"/>
      <c r="Y57" s="135"/>
      <c r="Z57" s="115"/>
      <c r="AA57" s="135"/>
      <c r="AB57" s="115"/>
      <c r="AC57" s="135"/>
      <c r="AD57" s="115"/>
      <c r="AE57" s="135"/>
      <c r="AF57" s="115"/>
      <c r="AG57" s="135"/>
      <c r="AH57" s="115"/>
      <c r="AI57" s="135"/>
      <c r="AJ57" s="115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ht="14.1" customHeight="1">
      <c r="A58" s="36"/>
      <c r="B58" s="16">
        <v>200050</v>
      </c>
      <c r="C58" s="16">
        <v>1</v>
      </c>
      <c r="D58" s="148" t="s">
        <v>77</v>
      </c>
      <c r="E58" s="149"/>
      <c r="F58" s="154" t="s">
        <v>78</v>
      </c>
      <c r="G58" s="155"/>
      <c r="H58" s="102">
        <f t="shared" si="0"/>
        <v>0</v>
      </c>
      <c r="I58" s="34"/>
      <c r="J58" s="103">
        <f t="shared" si="1"/>
        <v>0</v>
      </c>
      <c r="K58" s="102" t="s">
        <v>28</v>
      </c>
      <c r="L58" s="39">
        <f t="shared" si="2"/>
        <v>0</v>
      </c>
      <c r="M58" s="102" t="s">
        <v>49</v>
      </c>
      <c r="N58" s="34"/>
      <c r="O58" s="102"/>
      <c r="P58" s="34"/>
      <c r="Q58" s="102"/>
      <c r="R58" s="34"/>
      <c r="S58" s="102"/>
      <c r="T58" s="34"/>
      <c r="U58" s="102"/>
      <c r="V58" s="34"/>
      <c r="W58" s="102"/>
      <c r="X58" s="34"/>
      <c r="Y58" s="136"/>
      <c r="Z58" s="115"/>
      <c r="AA58" s="136"/>
      <c r="AB58" s="115"/>
      <c r="AC58" s="136"/>
      <c r="AD58" s="115"/>
      <c r="AE58" s="136"/>
      <c r="AF58" s="115"/>
      <c r="AG58" s="136"/>
      <c r="AH58" s="115"/>
      <c r="AI58" s="136"/>
      <c r="AJ58" s="115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1:90" ht="14.1" customHeight="1">
      <c r="A59" s="36"/>
      <c r="B59" s="16">
        <v>200051</v>
      </c>
      <c r="C59" s="16">
        <v>1</v>
      </c>
      <c r="D59" s="148" t="s">
        <v>79</v>
      </c>
      <c r="E59" s="149"/>
      <c r="F59" s="154" t="s">
        <v>78</v>
      </c>
      <c r="G59" s="155"/>
      <c r="H59" s="104">
        <f t="shared" si="0"/>
        <v>0</v>
      </c>
      <c r="I59" s="34"/>
      <c r="J59" s="105">
        <f t="shared" si="1"/>
        <v>0</v>
      </c>
      <c r="K59" s="104" t="s">
        <v>28</v>
      </c>
      <c r="L59" s="39">
        <f t="shared" si="2"/>
        <v>1</v>
      </c>
      <c r="M59" s="104">
        <v>0</v>
      </c>
      <c r="N59" s="34"/>
      <c r="O59" s="104"/>
      <c r="P59" s="34"/>
      <c r="Q59" s="104"/>
      <c r="R59" s="34"/>
      <c r="S59" s="104"/>
      <c r="T59" s="34"/>
      <c r="U59" s="104"/>
      <c r="V59" s="34"/>
      <c r="W59" s="104"/>
      <c r="X59" s="34"/>
      <c r="Y59" s="137"/>
      <c r="Z59" s="115"/>
      <c r="AA59" s="137"/>
      <c r="AB59" s="115"/>
      <c r="AC59" s="137"/>
      <c r="AD59" s="115"/>
      <c r="AE59" s="137"/>
      <c r="AF59" s="115"/>
      <c r="AG59" s="137"/>
      <c r="AH59" s="115"/>
      <c r="AI59" s="137"/>
      <c r="AJ59" s="115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ht="14.1" customHeight="1">
      <c r="A60" s="36"/>
      <c r="B60" s="16">
        <v>200052</v>
      </c>
      <c r="C60" s="16"/>
      <c r="D60" s="148" t="s">
        <v>80</v>
      </c>
      <c r="E60" s="149"/>
      <c r="F60" s="58">
        <v>5</v>
      </c>
      <c r="G60" s="18" t="s">
        <v>81</v>
      </c>
      <c r="H60" s="106">
        <f t="shared" si="0"/>
        <v>0</v>
      </c>
      <c r="I60" s="107"/>
      <c r="J60" s="108">
        <f t="shared" si="1"/>
        <v>0</v>
      </c>
      <c r="K60" s="109">
        <f t="shared" si="3"/>
        <v>0</v>
      </c>
      <c r="L60" s="39">
        <f t="shared" si="2"/>
        <v>1</v>
      </c>
      <c r="M60" s="106">
        <v>0</v>
      </c>
      <c r="N60" s="107"/>
      <c r="O60" s="106"/>
      <c r="P60" s="107"/>
      <c r="Q60" s="106"/>
      <c r="R60" s="107"/>
      <c r="S60" s="106"/>
      <c r="T60" s="107"/>
      <c r="U60" s="106"/>
      <c r="V60" s="107"/>
      <c r="W60" s="106"/>
      <c r="X60" s="107"/>
      <c r="Y60" s="138"/>
      <c r="Z60" s="115"/>
      <c r="AA60" s="138"/>
      <c r="AB60" s="115"/>
      <c r="AC60" s="138"/>
      <c r="AD60" s="115"/>
      <c r="AE60" s="138"/>
      <c r="AF60" s="115"/>
      <c r="AG60" s="138"/>
      <c r="AH60" s="115"/>
      <c r="AI60" s="138"/>
      <c r="AJ60" s="115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ht="14.1" customHeight="1">
      <c r="B61" s="16">
        <v>200053</v>
      </c>
      <c r="C61" s="16"/>
      <c r="D61" s="150" t="s">
        <v>82</v>
      </c>
      <c r="E61" s="151"/>
      <c r="F61" s="141">
        <v>2</v>
      </c>
      <c r="G61" s="29" t="s">
        <v>81</v>
      </c>
      <c r="H61" s="142">
        <f t="shared" si="0"/>
        <v>0</v>
      </c>
      <c r="I61" s="143"/>
      <c r="J61" s="144">
        <f t="shared" si="1"/>
        <v>0</v>
      </c>
      <c r="K61" s="145">
        <f t="shared" si="3"/>
        <v>0</v>
      </c>
      <c r="L61" s="111">
        <f t="shared" si="2"/>
        <v>1</v>
      </c>
      <c r="M61" s="142">
        <v>0</v>
      </c>
      <c r="N61" s="143"/>
      <c r="O61" s="142"/>
      <c r="P61" s="143"/>
      <c r="Q61" s="142"/>
      <c r="R61" s="143"/>
      <c r="S61" s="142"/>
      <c r="T61" s="143"/>
      <c r="U61" s="142"/>
      <c r="V61" s="143"/>
      <c r="W61" s="142"/>
      <c r="X61" s="143"/>
      <c r="Y61" s="139"/>
      <c r="Z61" s="115"/>
      <c r="AA61" s="139"/>
      <c r="AB61" s="115"/>
      <c r="AC61" s="139"/>
      <c r="AD61" s="115"/>
      <c r="AE61" s="139"/>
      <c r="AF61" s="115"/>
      <c r="AG61" s="139"/>
      <c r="AH61" s="115"/>
      <c r="AI61" s="139"/>
      <c r="AJ61" s="115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>
      <c r="M62" s="110" t="s">
        <v>49</v>
      </c>
    </row>
  </sheetData>
  <dataConsolidate/>
  <mergeCells count="149">
    <mergeCell ref="AI4:AJ4"/>
    <mergeCell ref="D5:E5"/>
    <mergeCell ref="F5:G5"/>
    <mergeCell ref="H5:I5"/>
    <mergeCell ref="M5:N5"/>
    <mergeCell ref="O5:P5"/>
    <mergeCell ref="Q5:R5"/>
    <mergeCell ref="S5:T5"/>
    <mergeCell ref="U5:V5"/>
    <mergeCell ref="W5:X5"/>
    <mergeCell ref="W4:X4"/>
    <mergeCell ref="Y4:Z4"/>
    <mergeCell ref="AA4:AB4"/>
    <mergeCell ref="AC4:AD4"/>
    <mergeCell ref="AE4:AF4"/>
    <mergeCell ref="AG4:AH4"/>
    <mergeCell ref="AA5:AB5"/>
    <mergeCell ref="AC5:AD5"/>
    <mergeCell ref="AE5:AF5"/>
    <mergeCell ref="AG5:AH5"/>
    <mergeCell ref="AI5:AJ5"/>
    <mergeCell ref="AI6:AJ6"/>
    <mergeCell ref="D7:E7"/>
    <mergeCell ref="M7:N7"/>
    <mergeCell ref="O7:P7"/>
    <mergeCell ref="Q7:R7"/>
    <mergeCell ref="S7:T7"/>
    <mergeCell ref="U7:V7"/>
    <mergeCell ref="W7:X7"/>
    <mergeCell ref="Y7:Z7"/>
    <mergeCell ref="AA7:AB7"/>
    <mergeCell ref="W6:X6"/>
    <mergeCell ref="Y6:Z6"/>
    <mergeCell ref="AA6:AB6"/>
    <mergeCell ref="AC6:AD6"/>
    <mergeCell ref="AE6:AF6"/>
    <mergeCell ref="AG6:AH6"/>
    <mergeCell ref="D6:E6"/>
    <mergeCell ref="M6:N6"/>
    <mergeCell ref="O6:P6"/>
    <mergeCell ref="Q6:R6"/>
    <mergeCell ref="S6:T6"/>
    <mergeCell ref="U6:V6"/>
    <mergeCell ref="U4:V4"/>
    <mergeCell ref="Y5:Z5"/>
    <mergeCell ref="D4:E4"/>
    <mergeCell ref="M4:N4"/>
    <mergeCell ref="O4:P4"/>
    <mergeCell ref="Q4:R4"/>
    <mergeCell ref="S4:T4"/>
    <mergeCell ref="D8:E8"/>
    <mergeCell ref="M8:N8"/>
    <mergeCell ref="O8:P8"/>
    <mergeCell ref="Q8:R8"/>
    <mergeCell ref="S8:T8"/>
    <mergeCell ref="U8:V8"/>
    <mergeCell ref="AI8:AJ8"/>
    <mergeCell ref="W8:X8"/>
    <mergeCell ref="Y8:Z8"/>
    <mergeCell ref="AA8:AB8"/>
    <mergeCell ref="AC8:AD8"/>
    <mergeCell ref="AE8:AF8"/>
    <mergeCell ref="AG8:AH8"/>
    <mergeCell ref="AC9:AD9"/>
    <mergeCell ref="AE9:AF9"/>
    <mergeCell ref="AG9:AH9"/>
    <mergeCell ref="AI9:AJ9"/>
    <mergeCell ref="AC7:AD7"/>
    <mergeCell ref="AE7:AF7"/>
    <mergeCell ref="AG7:AH7"/>
    <mergeCell ref="AI7:AJ7"/>
    <mergeCell ref="D15:E15"/>
    <mergeCell ref="D16:E16"/>
    <mergeCell ref="D17:E17"/>
    <mergeCell ref="D18:E18"/>
    <mergeCell ref="D19:E19"/>
    <mergeCell ref="U9:V9"/>
    <mergeCell ref="W9:X9"/>
    <mergeCell ref="Y9:Z9"/>
    <mergeCell ref="AA9:AB9"/>
    <mergeCell ref="D14:E14"/>
    <mergeCell ref="D13:E13"/>
    <mergeCell ref="S10:T10"/>
    <mergeCell ref="D9:E9"/>
    <mergeCell ref="M9:N9"/>
    <mergeCell ref="O9:P9"/>
    <mergeCell ref="Q9:R9"/>
    <mergeCell ref="S9:T9"/>
    <mergeCell ref="D10:E10"/>
    <mergeCell ref="H10:I10"/>
    <mergeCell ref="M10:N10"/>
    <mergeCell ref="O10:P10"/>
    <mergeCell ref="Q10:R10"/>
    <mergeCell ref="AG10:AH10"/>
    <mergeCell ref="AI10:AJ10"/>
    <mergeCell ref="D11:E11"/>
    <mergeCell ref="D12:E12"/>
    <mergeCell ref="F12:G12"/>
    <mergeCell ref="U10:V10"/>
    <mergeCell ref="W10:X10"/>
    <mergeCell ref="Y10:Z10"/>
    <mergeCell ref="AA10:AB10"/>
    <mergeCell ref="AC10:AD10"/>
    <mergeCell ref="AE10:AF10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60:E60"/>
    <mergeCell ref="D61:E61"/>
    <mergeCell ref="D56:E56"/>
    <mergeCell ref="D57:E57"/>
    <mergeCell ref="F57:G57"/>
    <mergeCell ref="D58:E58"/>
    <mergeCell ref="F58:G58"/>
    <mergeCell ref="D59:E59"/>
    <mergeCell ref="F59:G59"/>
  </mergeCells>
  <phoneticPr fontId="3"/>
  <conditionalFormatting sqref="I11:I61 N11:N61 P11:P61 R11:R61 T11:T61">
    <cfRule type="cellIs" dxfId="215" priority="21" operator="equal">
      <formula>$I$8</formula>
    </cfRule>
  </conditionalFormatting>
  <conditionalFormatting sqref="I11:I61 N11:N61 P11:P61 R11:R61 T11:T61">
    <cfRule type="cellIs" dxfId="214" priority="22" operator="equal">
      <formula>$I$7</formula>
    </cfRule>
  </conditionalFormatting>
  <conditionalFormatting sqref="Z11:Z61">
    <cfRule type="cellIs" dxfId="213" priority="15" operator="equal">
      <formula>$I$8</formula>
    </cfRule>
  </conditionalFormatting>
  <conditionalFormatting sqref="Z11:Z61">
    <cfRule type="cellIs" dxfId="212" priority="16" operator="equal">
      <formula>$I$7</formula>
    </cfRule>
  </conditionalFormatting>
  <conditionalFormatting sqref="AB11:AB61">
    <cfRule type="cellIs" dxfId="211" priority="13" operator="equal">
      <formula>$I$8</formula>
    </cfRule>
  </conditionalFormatting>
  <conditionalFormatting sqref="AB11:AB61">
    <cfRule type="cellIs" dxfId="210" priority="14" operator="equal">
      <formula>$I$7</formula>
    </cfRule>
  </conditionalFormatting>
  <conditionalFormatting sqref="AD11:AD61">
    <cfRule type="cellIs" dxfId="209" priority="11" operator="equal">
      <formula>$I$8</formula>
    </cfRule>
  </conditionalFormatting>
  <conditionalFormatting sqref="AD11:AD61">
    <cfRule type="cellIs" dxfId="208" priority="12" operator="equal">
      <formula>$I$7</formula>
    </cfRule>
  </conditionalFormatting>
  <conditionalFormatting sqref="AF11:AF61">
    <cfRule type="cellIs" dxfId="207" priority="9" operator="equal">
      <formula>$I$8</formula>
    </cfRule>
  </conditionalFormatting>
  <conditionalFormatting sqref="AF11:AF61">
    <cfRule type="cellIs" dxfId="206" priority="10" operator="equal">
      <formula>$I$7</formula>
    </cfRule>
  </conditionalFormatting>
  <conditionalFormatting sqref="AH11:AH61">
    <cfRule type="cellIs" dxfId="205" priority="7" operator="equal">
      <formula>$I$8</formula>
    </cfRule>
  </conditionalFormatting>
  <conditionalFormatting sqref="AH11:AH61">
    <cfRule type="cellIs" dxfId="204" priority="8" operator="equal">
      <formula>$I$7</formula>
    </cfRule>
  </conditionalFormatting>
  <conditionalFormatting sqref="AJ11:AJ61">
    <cfRule type="cellIs" dxfId="203" priority="5" operator="equal">
      <formula>$I$8</formula>
    </cfRule>
  </conditionalFormatting>
  <conditionalFormatting sqref="AJ11:AJ61">
    <cfRule type="cellIs" dxfId="202" priority="6" operator="equal">
      <formula>$I$7</formula>
    </cfRule>
  </conditionalFormatting>
  <conditionalFormatting sqref="V11:V61">
    <cfRule type="cellIs" dxfId="201" priority="3" operator="equal">
      <formula>$I$8</formula>
    </cfRule>
  </conditionalFormatting>
  <conditionalFormatting sqref="V11:V61">
    <cfRule type="cellIs" dxfId="200" priority="4" operator="equal">
      <formula>$I$7</formula>
    </cfRule>
  </conditionalFormatting>
  <conditionalFormatting sqref="X11:X61">
    <cfRule type="cellIs" dxfId="199" priority="1" operator="equal">
      <formula>$I$8</formula>
    </cfRule>
  </conditionalFormatting>
  <conditionalFormatting sqref="X11:X61">
    <cfRule type="cellIs" dxfId="198" priority="2" operator="equal">
      <formula>$I$7</formula>
    </cfRule>
  </conditionalFormatting>
  <pageMargins left="0.78740157480314965" right="0" top="0.39370078740157483" bottom="0" header="0" footer="0"/>
  <pageSetup paperSize="8" scale="93" orientation="landscape" r:id="rId1"/>
  <headerFooter alignWithMargins="0"/>
  <colBreaks count="1" manualBreakCount="1">
    <brk id="24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A533C-D77B-4A85-99A8-05B56F4EB389}">
  <sheetPr>
    <tabColor rgb="FFFFFFCC"/>
  </sheetPr>
  <dimension ref="A1:CL62"/>
  <sheetViews>
    <sheetView showGridLines="0" view="pageBreakPreview" zoomScaleNormal="100" zoomScaleSheetLayoutView="100" workbookViewId="0">
      <pane xSplit="12" ySplit="10" topLeftCell="M11" activePane="bottomRight" state="frozen"/>
      <selection activeCell="M11" sqref="M11"/>
      <selection pane="topRight" activeCell="M11" sqref="M11"/>
      <selection pane="bottomLeft" activeCell="M11" sqref="M11"/>
      <selection pane="bottomRight" activeCell="M6" sqref="M6:N6"/>
    </sheetView>
  </sheetViews>
  <sheetFormatPr defaultColWidth="1.625" defaultRowHeight="13.5"/>
  <cols>
    <col min="1" max="1" width="2.75" style="110" customWidth="1"/>
    <col min="2" max="2" width="6" style="112" bestFit="1" customWidth="1"/>
    <col min="3" max="3" width="6" style="112" customWidth="1"/>
    <col min="4" max="4" width="10.625" style="110" customWidth="1"/>
    <col min="5" max="5" width="22.625" style="110" customWidth="1"/>
    <col min="6" max="7" width="8.625" style="110" customWidth="1"/>
    <col min="8" max="8" width="14.625" style="110" customWidth="1"/>
    <col min="9" max="9" width="2.125" style="113" customWidth="1"/>
    <col min="10" max="11" width="14.625" style="110" customWidth="1"/>
    <col min="12" max="12" width="8.625" style="110" customWidth="1"/>
    <col min="13" max="13" width="16.625" style="110" customWidth="1"/>
    <col min="14" max="14" width="2.125" style="110" customWidth="1"/>
    <col min="15" max="15" width="16.625" style="110" customWidth="1"/>
    <col min="16" max="16" width="2.125" style="110" customWidth="1"/>
    <col min="17" max="17" width="16.625" style="110" customWidth="1"/>
    <col min="18" max="18" width="2.125" style="110" customWidth="1"/>
    <col min="19" max="19" width="16.625" style="110" customWidth="1"/>
    <col min="20" max="20" width="2.125" style="110" customWidth="1"/>
    <col min="21" max="21" width="16.625" style="110" customWidth="1"/>
    <col min="22" max="22" width="2.125" style="110" customWidth="1"/>
    <col min="23" max="23" width="16.625" style="110" customWidth="1"/>
    <col min="24" max="24" width="2.125" style="110" customWidth="1"/>
    <col min="25" max="25" width="16.625" style="110" customWidth="1"/>
    <col min="26" max="26" width="2.125" style="110" customWidth="1"/>
    <col min="27" max="27" width="16.625" style="110" customWidth="1"/>
    <col min="28" max="28" width="2.125" style="110" customWidth="1"/>
    <col min="29" max="29" width="16.625" style="110" customWidth="1"/>
    <col min="30" max="30" width="2.125" style="110" customWidth="1"/>
    <col min="31" max="31" width="16.625" style="110" customWidth="1"/>
    <col min="32" max="32" width="2.125" style="110" customWidth="1"/>
    <col min="33" max="33" width="16.625" style="110" customWidth="1"/>
    <col min="34" max="34" width="2.125" style="110" customWidth="1"/>
    <col min="35" max="35" width="16.625" style="110" customWidth="1"/>
    <col min="36" max="36" width="2.125" style="110" customWidth="1"/>
    <col min="37" max="37" width="16.625" style="110" customWidth="1"/>
    <col min="38" max="38" width="1.625" style="110" customWidth="1"/>
    <col min="39" max="39" width="16.625" style="110" customWidth="1"/>
    <col min="40" max="40" width="1.625" style="110" customWidth="1"/>
    <col min="41" max="41" width="16.625" style="110" customWidth="1"/>
    <col min="42" max="42" width="1.625" style="110" customWidth="1"/>
    <col min="43" max="43" width="16.625" style="110" customWidth="1"/>
    <col min="44" max="44" width="1.625" style="110" customWidth="1"/>
    <col min="45" max="45" width="16.625" style="110" customWidth="1"/>
    <col min="46" max="46" width="1.625" style="110" customWidth="1"/>
    <col min="47" max="47" width="16.625" style="110" customWidth="1"/>
    <col min="48" max="48" width="1.625" style="110" customWidth="1"/>
    <col min="49" max="49" width="16.625" style="110" customWidth="1"/>
    <col min="50" max="50" width="1.625" style="110" customWidth="1"/>
    <col min="51" max="51" width="16.625" style="110" customWidth="1"/>
    <col min="52" max="52" width="1.625" style="110" customWidth="1"/>
    <col min="53" max="53" width="16.625" style="110" customWidth="1"/>
    <col min="54" max="54" width="1.625" style="110" customWidth="1"/>
    <col min="55" max="55" width="16.625" style="110" customWidth="1"/>
    <col min="56" max="56" width="1.625" style="110" customWidth="1"/>
    <col min="57" max="57" width="16.625" style="110" customWidth="1"/>
    <col min="58" max="58" width="1.625" style="110" customWidth="1"/>
    <col min="59" max="59" width="16.625" style="110" customWidth="1"/>
    <col min="60" max="60" width="1.625" style="110" customWidth="1"/>
    <col min="61" max="61" width="16.625" style="110" customWidth="1"/>
    <col min="62" max="62" width="1.625" style="110" customWidth="1"/>
    <col min="63" max="63" width="16.625" style="110" customWidth="1"/>
    <col min="64" max="64" width="1.625" style="110" customWidth="1"/>
    <col min="65" max="65" width="16.625" style="110" customWidth="1"/>
    <col min="66" max="66" width="1.625" style="110" customWidth="1"/>
    <col min="67" max="67" width="16.625" style="110" customWidth="1"/>
    <col min="68" max="68" width="1.625" style="110" customWidth="1"/>
    <col min="69" max="69" width="16.625" style="110" customWidth="1"/>
    <col min="70" max="70" width="1.625" style="110" customWidth="1"/>
    <col min="71" max="71" width="16.625" style="110" customWidth="1"/>
    <col min="72" max="72" width="1.625" style="110" customWidth="1"/>
    <col min="73" max="73" width="16.625" style="110" customWidth="1"/>
    <col min="74" max="74" width="1.625" style="110" customWidth="1"/>
    <col min="75" max="75" width="16.625" style="110" customWidth="1"/>
    <col min="76" max="76" width="1.625" style="110" customWidth="1"/>
    <col min="77" max="77" width="16.625" style="110" customWidth="1"/>
    <col min="78" max="78" width="1.625" style="110" customWidth="1"/>
    <col min="79" max="79" width="16.625" style="110" customWidth="1"/>
    <col min="80" max="80" width="1.625" style="110" customWidth="1"/>
    <col min="81" max="81" width="16.625" style="110" customWidth="1"/>
    <col min="82" max="82" width="1.625" style="110" customWidth="1"/>
    <col min="83" max="83" width="16.625" style="110" customWidth="1"/>
    <col min="84" max="84" width="1.625" style="110" customWidth="1"/>
    <col min="85" max="85" width="16.625" style="110" customWidth="1"/>
    <col min="86" max="86" width="1.625" style="110" customWidth="1"/>
    <col min="87" max="87" width="16.625" style="110" customWidth="1"/>
    <col min="88" max="88" width="1.625" style="110" customWidth="1"/>
    <col min="89" max="89" width="16.625" style="110" customWidth="1"/>
    <col min="90" max="90" width="1.625" style="110" customWidth="1"/>
    <col min="91" max="91" width="17.125" style="3" customWidth="1"/>
    <col min="92" max="92" width="1.625" style="3" customWidth="1"/>
    <col min="93" max="93" width="17.125" style="3" customWidth="1"/>
    <col min="94" max="94" width="1.625" style="3" customWidth="1"/>
    <col min="95" max="95" width="17.125" style="3" customWidth="1"/>
    <col min="96" max="96" width="1.625" style="3" customWidth="1"/>
    <col min="97" max="97" width="17.125" style="3" customWidth="1"/>
    <col min="98" max="98" width="1.625" style="3" customWidth="1"/>
    <col min="99" max="99" width="17.125" style="3" customWidth="1"/>
    <col min="100" max="100" width="1.625" style="3" customWidth="1"/>
    <col min="101" max="101" width="17.125" style="3" customWidth="1"/>
    <col min="102" max="102" width="1.625" style="3" customWidth="1"/>
    <col min="103" max="103" width="17.125" style="3" customWidth="1"/>
    <col min="104" max="104" width="1.625" style="3" customWidth="1"/>
    <col min="105" max="105" width="17.125" style="3" customWidth="1"/>
    <col min="106" max="106" width="1.625" style="3" customWidth="1"/>
    <col min="107" max="107" width="17.125" style="3" customWidth="1"/>
    <col min="108" max="108" width="1.625" style="3" customWidth="1"/>
    <col min="109" max="109" width="17.125" style="3" customWidth="1"/>
    <col min="110" max="110" width="1.625" style="3" customWidth="1"/>
    <col min="111" max="111" width="17.125" style="3" customWidth="1"/>
    <col min="112" max="112" width="1.625" style="3" customWidth="1"/>
    <col min="113" max="113" width="17.125" style="3" customWidth="1"/>
    <col min="114" max="114" width="1.625" style="3" customWidth="1"/>
    <col min="115" max="115" width="17.125" style="3" customWidth="1"/>
    <col min="116" max="116" width="1.625" style="3" customWidth="1"/>
    <col min="117" max="117" width="17.125" style="3" customWidth="1"/>
    <col min="118" max="118" width="1.625" style="3" customWidth="1"/>
    <col min="119" max="119" width="17.125" style="3" customWidth="1"/>
    <col min="120" max="120" width="1.625" style="3" customWidth="1"/>
    <col min="121" max="121" width="17.125" style="3" customWidth="1"/>
    <col min="122" max="122" width="1.625" style="3" customWidth="1"/>
    <col min="123" max="123" width="17.125" style="3" customWidth="1"/>
    <col min="124" max="124" width="1.625" style="3" customWidth="1"/>
    <col min="125" max="125" width="17.125" style="3" customWidth="1"/>
    <col min="126" max="126" width="1.625" style="3" customWidth="1"/>
    <col min="127" max="127" width="17.125" style="3" customWidth="1"/>
    <col min="128" max="128" width="1.625" style="3" customWidth="1"/>
    <col min="129" max="129" width="17.125" style="3" customWidth="1"/>
    <col min="130" max="130" width="1.625" style="3" customWidth="1"/>
    <col min="131" max="131" width="17.125" style="3" customWidth="1"/>
    <col min="132" max="132" width="1.625" style="3" customWidth="1"/>
    <col min="133" max="133" width="17.125" style="3" customWidth="1"/>
    <col min="134" max="134" width="1.625" style="3" customWidth="1"/>
    <col min="135" max="135" width="17.125" style="3" customWidth="1"/>
    <col min="136" max="136" width="1.625" style="3" customWidth="1"/>
    <col min="137" max="137" width="17.125" style="3" customWidth="1"/>
    <col min="138" max="138" width="1.625" style="3" customWidth="1"/>
    <col min="139" max="139" width="17.125" style="3" customWidth="1"/>
    <col min="140" max="140" width="1.625" style="3" customWidth="1"/>
    <col min="141" max="141" width="17.125" style="3" customWidth="1"/>
    <col min="142" max="142" width="1.625" style="3" customWidth="1"/>
    <col min="143" max="143" width="17.125" style="3" customWidth="1"/>
    <col min="144" max="144" width="1.625" style="3" customWidth="1"/>
    <col min="145" max="145" width="17.125" style="3" customWidth="1"/>
    <col min="146" max="146" width="1.625" style="3" customWidth="1"/>
    <col min="147" max="147" width="17.125" style="3" customWidth="1"/>
    <col min="148" max="148" width="1.625" style="3" customWidth="1"/>
    <col min="149" max="149" width="17.125" style="3" customWidth="1"/>
    <col min="150" max="150" width="1.625" style="3" customWidth="1"/>
    <col min="151" max="151" width="17.125" style="3" customWidth="1"/>
    <col min="152" max="152" width="1.625" style="3" customWidth="1"/>
    <col min="153" max="153" width="17.125" style="3" customWidth="1"/>
    <col min="154" max="154" width="1.625" style="3" customWidth="1"/>
    <col min="155" max="155" width="17.125" style="3" customWidth="1"/>
    <col min="156" max="156" width="1.625" style="3" customWidth="1"/>
    <col min="157" max="157" width="17.125" style="3" customWidth="1"/>
    <col min="158" max="158" width="1.625" style="3" customWidth="1"/>
    <col min="159" max="159" width="17.125" style="3" customWidth="1"/>
    <col min="160" max="160" width="1.625" style="3" customWidth="1"/>
    <col min="161" max="161" width="17.125" style="3" customWidth="1"/>
    <col min="162" max="162" width="1.625" style="3" customWidth="1"/>
    <col min="163" max="163" width="17.125" style="3" customWidth="1"/>
    <col min="164" max="164" width="1.625" style="3" customWidth="1"/>
    <col min="165" max="165" width="17.125" style="3" customWidth="1"/>
    <col min="166" max="166" width="1.625" style="3" customWidth="1"/>
    <col min="167" max="167" width="17.125" style="3" customWidth="1"/>
    <col min="168" max="168" width="1.625" style="3" customWidth="1"/>
    <col min="169" max="169" width="17.125" style="3" customWidth="1"/>
    <col min="170" max="170" width="1.625" style="3" customWidth="1"/>
    <col min="171" max="171" width="17.125" style="3" customWidth="1"/>
    <col min="172" max="172" width="1.625" style="3" customWidth="1"/>
    <col min="173" max="173" width="17.125" style="3" customWidth="1"/>
    <col min="174" max="174" width="1.625" style="3" customWidth="1"/>
    <col min="175" max="175" width="17.125" style="3" customWidth="1"/>
    <col min="176" max="176" width="1.625" style="3" customWidth="1"/>
    <col min="177" max="177" width="17.125" style="3" customWidth="1"/>
    <col min="178" max="178" width="1.625" style="3" customWidth="1"/>
    <col min="179" max="179" width="17.125" style="3" customWidth="1"/>
    <col min="180" max="180" width="1.625" style="3" customWidth="1"/>
    <col min="181" max="181" width="17.125" style="3" customWidth="1"/>
    <col min="182" max="182" width="1.625" style="3" customWidth="1"/>
    <col min="183" max="183" width="17.125" style="3" customWidth="1"/>
    <col min="184" max="184" width="1.625" style="3" customWidth="1"/>
    <col min="185" max="185" width="17.125" style="3" customWidth="1"/>
    <col min="186" max="186" width="1.625" style="3" customWidth="1"/>
    <col min="187" max="187" width="17.125" style="3" customWidth="1"/>
    <col min="188" max="188" width="1.625" style="3" customWidth="1"/>
    <col min="189" max="189" width="17.125" style="3" customWidth="1"/>
    <col min="190" max="190" width="1.625" style="3" customWidth="1"/>
    <col min="191" max="191" width="17.125" style="3" customWidth="1"/>
    <col min="192" max="192" width="1.625" style="3" customWidth="1"/>
    <col min="193" max="193" width="17.125" style="3" customWidth="1"/>
    <col min="194" max="194" width="1.625" style="3" customWidth="1"/>
    <col min="195" max="195" width="17.125" style="3" customWidth="1"/>
    <col min="196" max="196" width="1.625" style="3" customWidth="1"/>
    <col min="197" max="197" width="17.125" style="3" customWidth="1"/>
    <col min="198" max="198" width="1.625" style="3" customWidth="1"/>
    <col min="199" max="199" width="17.125" style="3" customWidth="1"/>
    <col min="200" max="200" width="1.625" style="3" customWidth="1"/>
    <col min="201" max="201" width="17.125" style="3" customWidth="1"/>
    <col min="202" max="202" width="1.625" style="3" customWidth="1"/>
    <col min="203" max="203" width="17.125" style="3" customWidth="1"/>
    <col min="204" max="204" width="1.625" style="3" customWidth="1"/>
    <col min="205" max="205" width="17.125" style="3" customWidth="1"/>
    <col min="206" max="206" width="1.625" style="3" customWidth="1"/>
    <col min="207" max="207" width="17.125" style="3" customWidth="1"/>
    <col min="208" max="208" width="1.625" style="3" customWidth="1"/>
    <col min="209" max="209" width="17.125" style="3" customWidth="1"/>
    <col min="210" max="210" width="1.625" style="3" customWidth="1"/>
    <col min="211" max="211" width="17.125" style="3" customWidth="1"/>
    <col min="212" max="212" width="1.625" style="3" customWidth="1"/>
    <col min="213" max="213" width="17.125" style="3" customWidth="1"/>
    <col min="214" max="214" width="1.625" style="3" customWidth="1"/>
    <col min="215" max="215" width="17.125" style="3" customWidth="1"/>
    <col min="216" max="216" width="1.625" style="3" customWidth="1"/>
    <col min="217" max="217" width="17.125" style="3" customWidth="1"/>
    <col min="218" max="218" width="1.625" style="3" customWidth="1"/>
    <col min="219" max="219" width="17.125" style="3" customWidth="1"/>
    <col min="220" max="220" width="1.625" style="3" customWidth="1"/>
    <col min="221" max="221" width="17.125" style="3" customWidth="1"/>
    <col min="222" max="222" width="1.625" style="3" customWidth="1"/>
    <col min="223" max="223" width="17.125" style="3" customWidth="1"/>
    <col min="224" max="224" width="1.625" style="3" customWidth="1"/>
    <col min="225" max="225" width="17.125" style="3" customWidth="1"/>
    <col min="226" max="226" width="1.625" style="3" customWidth="1"/>
    <col min="227" max="227" width="17.125" style="3" customWidth="1"/>
    <col min="228" max="228" width="1.625" style="3" customWidth="1"/>
    <col min="229" max="229" width="17.125" style="3" customWidth="1"/>
    <col min="230" max="230" width="1.625" style="3" customWidth="1"/>
    <col min="231" max="231" width="17.125" style="3" customWidth="1"/>
    <col min="232" max="232" width="1.625" style="3" customWidth="1"/>
    <col min="233" max="233" width="17.125" style="3" customWidth="1"/>
    <col min="234" max="234" width="1.625" style="3" customWidth="1"/>
    <col min="235" max="235" width="17.125" style="3" customWidth="1"/>
    <col min="236" max="236" width="1.625" style="3" customWidth="1"/>
    <col min="237" max="237" width="17.125" style="3" customWidth="1"/>
    <col min="238" max="238" width="1.625" style="3" customWidth="1"/>
    <col min="239" max="239" width="17.125" style="3" customWidth="1"/>
    <col min="240" max="240" width="1.625" style="3" customWidth="1"/>
    <col min="241" max="241" width="17.125" style="3" customWidth="1"/>
    <col min="242" max="242" width="1.625" style="3" customWidth="1"/>
    <col min="243" max="243" width="17.125" style="3" customWidth="1"/>
    <col min="244" max="244" width="1.625" style="3" customWidth="1"/>
    <col min="245" max="245" width="17.125" style="3" customWidth="1"/>
    <col min="246" max="246" width="1.625" style="3" customWidth="1"/>
    <col min="247" max="247" width="17.125" style="3" customWidth="1"/>
    <col min="248" max="248" width="1.625" style="3" customWidth="1"/>
    <col min="249" max="16384" width="1.625" style="3"/>
  </cols>
  <sheetData>
    <row r="1" spans="1:90" ht="9" customHeigh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1"/>
      <c r="P1" s="3"/>
      <c r="Q1" s="1"/>
      <c r="R1" s="3"/>
      <c r="S1" s="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24" customHeight="1">
      <c r="A2" s="1"/>
      <c r="B2" s="2"/>
      <c r="C2" s="2"/>
      <c r="D2" s="4" t="s">
        <v>0</v>
      </c>
      <c r="E2" s="4"/>
      <c r="F2" s="4"/>
      <c r="G2" s="4"/>
      <c r="H2" s="4"/>
      <c r="I2" s="5"/>
      <c r="J2" s="4"/>
      <c r="K2" s="4"/>
      <c r="L2" s="4"/>
      <c r="M2" s="4"/>
      <c r="N2" s="3"/>
      <c r="O2" s="4"/>
      <c r="P2" s="3"/>
      <c r="Q2" s="4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ht="20.100000000000001" customHeight="1">
      <c r="A3" s="1"/>
      <c r="B3" s="2"/>
      <c r="C3" s="2"/>
      <c r="D3" s="6" t="s">
        <v>1</v>
      </c>
      <c r="E3" s="7" t="s">
        <v>2</v>
      </c>
      <c r="F3" s="8"/>
      <c r="G3" s="8"/>
      <c r="H3" s="9"/>
      <c r="I3" s="10"/>
      <c r="J3" s="9"/>
      <c r="K3" s="9"/>
      <c r="L3" s="9"/>
      <c r="M3" s="9"/>
      <c r="N3" s="3"/>
      <c r="O3" s="9"/>
      <c r="P3" s="3"/>
      <c r="Q3" s="9"/>
      <c r="R3" s="3"/>
      <c r="S3" s="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ht="14.1" customHeight="1">
      <c r="A4" s="1"/>
      <c r="B4" s="2" t="s">
        <v>3</v>
      </c>
      <c r="C4" s="2" t="s">
        <v>4</v>
      </c>
      <c r="D4" s="173" t="s">
        <v>5</v>
      </c>
      <c r="E4" s="174"/>
      <c r="F4" s="11"/>
      <c r="G4" s="12"/>
      <c r="H4" s="13"/>
      <c r="I4" s="14"/>
      <c r="J4" s="11"/>
      <c r="K4" s="11"/>
      <c r="L4" s="15"/>
      <c r="M4" s="175" t="s">
        <v>204</v>
      </c>
      <c r="N4" s="172"/>
      <c r="O4" s="171"/>
      <c r="P4" s="172"/>
      <c r="Q4" s="171"/>
      <c r="R4" s="172"/>
      <c r="S4" s="171"/>
      <c r="T4" s="172"/>
      <c r="U4" s="171"/>
      <c r="V4" s="172"/>
      <c r="W4" s="171"/>
      <c r="X4" s="172"/>
      <c r="Y4" s="170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ht="14.1" customHeight="1">
      <c r="A5" s="1"/>
      <c r="B5" s="16">
        <v>3</v>
      </c>
      <c r="C5" s="16">
        <v>1</v>
      </c>
      <c r="D5" s="164" t="s">
        <v>7</v>
      </c>
      <c r="E5" s="165"/>
      <c r="F5" s="154" t="s">
        <v>8</v>
      </c>
      <c r="G5" s="155"/>
      <c r="H5" s="176" t="s">
        <v>9</v>
      </c>
      <c r="I5" s="155"/>
      <c r="J5" s="19" t="s">
        <v>10</v>
      </c>
      <c r="K5" s="19" t="s">
        <v>11</v>
      </c>
      <c r="L5" s="21" t="s">
        <v>12</v>
      </c>
      <c r="M5" s="177" t="s">
        <v>13</v>
      </c>
      <c r="N5" s="178"/>
      <c r="O5" s="177"/>
      <c r="P5" s="178"/>
      <c r="Q5" s="177"/>
      <c r="R5" s="178"/>
      <c r="S5" s="177"/>
      <c r="T5" s="178"/>
      <c r="U5" s="177"/>
      <c r="V5" s="178"/>
      <c r="W5" s="177"/>
      <c r="X5" s="178"/>
      <c r="Y5" s="170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ht="14.1" customHeight="1">
      <c r="A6" s="1"/>
      <c r="B6" s="16">
        <v>50</v>
      </c>
      <c r="C6" s="16">
        <v>1</v>
      </c>
      <c r="D6" s="164" t="s">
        <v>14</v>
      </c>
      <c r="E6" s="165"/>
      <c r="F6" s="17"/>
      <c r="G6" s="18"/>
      <c r="H6" s="22"/>
      <c r="I6" s="20"/>
      <c r="J6" s="17"/>
      <c r="K6" s="17"/>
      <c r="L6" s="23"/>
      <c r="M6" s="162" t="s">
        <v>220</v>
      </c>
      <c r="N6" s="149"/>
      <c r="O6" s="162"/>
      <c r="P6" s="149"/>
      <c r="Q6" s="162"/>
      <c r="R6" s="149"/>
      <c r="S6" s="162"/>
      <c r="T6" s="149"/>
      <c r="U6" s="162"/>
      <c r="V6" s="149"/>
      <c r="W6" s="162"/>
      <c r="X6" s="149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ht="14.1" customHeight="1">
      <c r="A7" s="1"/>
      <c r="B7" s="16">
        <v>7</v>
      </c>
      <c r="C7" s="16">
        <v>1</v>
      </c>
      <c r="D7" s="164" t="s">
        <v>15</v>
      </c>
      <c r="E7" s="165"/>
      <c r="F7" s="17"/>
      <c r="G7" s="18"/>
      <c r="H7" s="24">
        <v>20</v>
      </c>
      <c r="I7" s="25" t="s">
        <v>16</v>
      </c>
      <c r="J7" s="23"/>
      <c r="K7" s="17"/>
      <c r="L7" s="23"/>
      <c r="M7" s="162" t="s">
        <v>17</v>
      </c>
      <c r="N7" s="149"/>
      <c r="O7" s="148"/>
      <c r="P7" s="149"/>
      <c r="Q7" s="162"/>
      <c r="R7" s="149"/>
      <c r="S7" s="148"/>
      <c r="T7" s="149"/>
      <c r="U7" s="162"/>
      <c r="V7" s="149"/>
      <c r="W7" s="148"/>
      <c r="X7" s="149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ht="14.1" customHeight="1">
      <c r="A8" s="1"/>
      <c r="B8" s="16">
        <v>28</v>
      </c>
      <c r="C8" s="16">
        <v>1</v>
      </c>
      <c r="D8" s="164" t="s">
        <v>18</v>
      </c>
      <c r="E8" s="165"/>
      <c r="F8" s="17"/>
      <c r="G8" s="18"/>
      <c r="H8" s="24">
        <v>10</v>
      </c>
      <c r="I8" s="26" t="s">
        <v>19</v>
      </c>
      <c r="J8" s="23"/>
      <c r="K8" s="17"/>
      <c r="L8" s="23"/>
      <c r="M8" s="162" t="s">
        <v>20</v>
      </c>
      <c r="N8" s="149"/>
      <c r="O8" s="148"/>
      <c r="P8" s="149"/>
      <c r="Q8" s="148"/>
      <c r="R8" s="149"/>
      <c r="S8" s="148"/>
      <c r="T8" s="149"/>
      <c r="U8" s="148"/>
      <c r="V8" s="149"/>
      <c r="W8" s="148"/>
      <c r="X8" s="149"/>
      <c r="Y8" s="170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ht="14.1" customHeight="1">
      <c r="A9" s="1"/>
      <c r="B9" s="16">
        <v>105</v>
      </c>
      <c r="C9" s="16">
        <v>1</v>
      </c>
      <c r="D9" s="164" t="s">
        <v>21</v>
      </c>
      <c r="E9" s="165"/>
      <c r="F9" s="17"/>
      <c r="G9" s="18"/>
      <c r="H9" s="27"/>
      <c r="I9" s="20"/>
      <c r="J9" s="17"/>
      <c r="K9" s="17"/>
      <c r="L9" s="23"/>
      <c r="M9" s="162" t="s">
        <v>17</v>
      </c>
      <c r="N9" s="149"/>
      <c r="O9" s="162"/>
      <c r="P9" s="149"/>
      <c r="Q9" s="162"/>
      <c r="R9" s="149"/>
      <c r="S9" s="162"/>
      <c r="T9" s="149"/>
      <c r="U9" s="162"/>
      <c r="V9" s="149"/>
      <c r="W9" s="162"/>
      <c r="X9" s="149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ht="14.1" customHeight="1">
      <c r="A10" s="1"/>
      <c r="B10" s="16">
        <v>11</v>
      </c>
      <c r="C10" s="16"/>
      <c r="D10" s="166" t="s">
        <v>22</v>
      </c>
      <c r="E10" s="167"/>
      <c r="F10" s="28"/>
      <c r="G10" s="29"/>
      <c r="H10" s="168">
        <f>MAX(M10:AJ10)</f>
        <v>15</v>
      </c>
      <c r="I10" s="169"/>
      <c r="J10" s="30">
        <f>MIN(M10:AJ10)</f>
        <v>15</v>
      </c>
      <c r="K10" s="30">
        <f>IFERROR(AVERAGE(M10:AJ10),0)</f>
        <v>15</v>
      </c>
      <c r="L10" s="111"/>
      <c r="M10" s="159">
        <v>15</v>
      </c>
      <c r="N10" s="160"/>
      <c r="O10" s="159"/>
      <c r="P10" s="160"/>
      <c r="Q10" s="159"/>
      <c r="R10" s="160"/>
      <c r="S10" s="159"/>
      <c r="T10" s="160"/>
      <c r="U10" s="159"/>
      <c r="V10" s="160"/>
      <c r="W10" s="159"/>
      <c r="X10" s="160"/>
      <c r="Y10" s="161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ht="14.1" customHeight="1">
      <c r="A11" s="1"/>
      <c r="B11" s="16">
        <v>200001</v>
      </c>
      <c r="C11" s="16"/>
      <c r="D11" s="157" t="s">
        <v>23</v>
      </c>
      <c r="E11" s="158"/>
      <c r="F11" s="31" t="s">
        <v>24</v>
      </c>
      <c r="G11" s="32" t="s">
        <v>25</v>
      </c>
      <c r="H11" s="33">
        <f>MAX(M11,O11,Q11,S11,U11,W11,Y11,AA11,AC11,AE11,AG11,AI11,AK11,AM11,AO11,AQ11,AS11,AU11,AW11,AY11,BA11,BC11,BE11,BG11)</f>
        <v>0</v>
      </c>
      <c r="I11" s="34"/>
      <c r="J11" s="35">
        <f>MIN(M11,O11,Q11,S11,U11,W11,Y11,AA11,AC11,AE11,AG11,AI11,AK11,AM11,AO11,AQ11,AS11,AU11,AW11,AY11,BA11,BC11,BE11,BG11)</f>
        <v>0</v>
      </c>
      <c r="K11" s="140">
        <f>IFERROR(AVERAGE(M11,O11,Q11,S11,U11,W11,Y11,AA11,AC11,AE11,AG11,AI11,AK11,AM11,AO11,AQ11,AS11,AU11,AW11,AY11,BA11,BC11,BE11,BG11),0)</f>
        <v>0</v>
      </c>
      <c r="L11" s="35">
        <f>COUNT(M11,O11,Q11,S11,U11,W11,Y11,AA11,AC11,AE11,AG11,AI11,AK11,AM11,AO11,AQ11,AS11,AU11,AW11,AY11,BA11,BC11,BE11,BG11)</f>
        <v>1</v>
      </c>
      <c r="M11" s="33">
        <v>0</v>
      </c>
      <c r="N11" s="34"/>
      <c r="O11" s="33"/>
      <c r="P11" s="34"/>
      <c r="Q11" s="33"/>
      <c r="R11" s="34"/>
      <c r="S11" s="33"/>
      <c r="T11" s="34"/>
      <c r="U11" s="33"/>
      <c r="V11" s="34"/>
      <c r="W11" s="33"/>
      <c r="X11" s="34"/>
      <c r="Y11" s="114"/>
      <c r="Z11" s="115"/>
      <c r="AA11" s="114"/>
      <c r="AB11" s="115"/>
      <c r="AC11" s="114"/>
      <c r="AD11" s="115"/>
      <c r="AE11" s="114"/>
      <c r="AF11" s="115"/>
      <c r="AG11" s="114"/>
      <c r="AH11" s="115"/>
      <c r="AI11" s="114"/>
      <c r="AJ11" s="115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ht="14.1" customHeight="1">
      <c r="A12" s="36"/>
      <c r="B12" s="16">
        <v>200002</v>
      </c>
      <c r="C12" s="16"/>
      <c r="D12" s="148" t="s">
        <v>26</v>
      </c>
      <c r="E12" s="149"/>
      <c r="F12" s="154" t="s">
        <v>27</v>
      </c>
      <c r="G12" s="155"/>
      <c r="H12" s="37">
        <f t="shared" ref="H12:H61" si="0">MAX(M12,O12,Q12,S12,U12,W12,Y12,AA12,AC12,AE12,AG12,AI12,AK12,AM12,AO12,AQ12,AS12,AU12,AW12,AY12,BA12,BC12,BE12,BG12)</f>
        <v>0</v>
      </c>
      <c r="I12" s="34"/>
      <c r="J12" s="38">
        <f t="shared" ref="J12:J61" si="1">MIN(M12,O12,Q12,S12,U12,W12,Y12,AA12,AC12,AE12,AG12,AI12)</f>
        <v>0</v>
      </c>
      <c r="K12" s="37" t="s">
        <v>28</v>
      </c>
      <c r="L12" s="39">
        <f t="shared" ref="L12:L61" si="2">COUNT(M12,O12,Q12,S12,U12,W12,Y12,AA12,AC12,AE12,AG12,AI12,AK12,AM12,AO12,AQ12,AS12,AU12,AW12,AY12,BA12,BC12,BE12,BG12)</f>
        <v>1</v>
      </c>
      <c r="M12" s="37">
        <v>0</v>
      </c>
      <c r="N12" s="34"/>
      <c r="O12" s="37"/>
      <c r="P12" s="34"/>
      <c r="Q12" s="37"/>
      <c r="R12" s="34"/>
      <c r="S12" s="37"/>
      <c r="T12" s="34"/>
      <c r="U12" s="37"/>
      <c r="V12" s="34"/>
      <c r="W12" s="37"/>
      <c r="X12" s="34"/>
      <c r="Y12" s="116"/>
      <c r="Z12" s="115"/>
      <c r="AA12" s="116"/>
      <c r="AB12" s="115"/>
      <c r="AC12" s="116"/>
      <c r="AD12" s="115"/>
      <c r="AE12" s="116"/>
      <c r="AF12" s="115"/>
      <c r="AG12" s="116"/>
      <c r="AH12" s="115"/>
      <c r="AI12" s="116"/>
      <c r="AJ12" s="115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ht="14.1" customHeight="1">
      <c r="A13" s="36"/>
      <c r="B13" s="16">
        <v>200003</v>
      </c>
      <c r="C13" s="16"/>
      <c r="D13" s="148" t="s">
        <v>29</v>
      </c>
      <c r="E13" s="149"/>
      <c r="F13" s="40">
        <v>3.0000000000000001E-3</v>
      </c>
      <c r="G13" s="18" t="s">
        <v>30</v>
      </c>
      <c r="H13" s="41">
        <f t="shared" si="0"/>
        <v>0</v>
      </c>
      <c r="I13" s="34" t="str">
        <f>IF($F13*($H$7/100)&lt;H13,$I$7,IF($F13*($H$8/100)&lt;H13,$I$8,""))</f>
        <v/>
      </c>
      <c r="J13" s="42">
        <f t="shared" si="1"/>
        <v>0</v>
      </c>
      <c r="K13" s="43">
        <f t="shared" ref="K13:K61" si="3">IFERROR(AVERAGE(M13,O13,Q13,S13,U13,W13,Y13,AA13,AC13,AE13,AG13,AI13,AK13,AM13,AO13,AQ13,AS13,AU13,AW13,AY13,BA13,BC13,BE13,BG13),0)</f>
        <v>0</v>
      </c>
      <c r="L13" s="39">
        <f t="shared" si="2"/>
        <v>1</v>
      </c>
      <c r="M13" s="41">
        <v>0</v>
      </c>
      <c r="N13" s="34" t="str">
        <f>IF(M13="","",IF($F13*($H$7/100)&lt;M13,$I$7,IF($F13*($H$8/100)&lt;M13,$I$8,"")))</f>
        <v/>
      </c>
      <c r="O13" s="41"/>
      <c r="P13" s="34" t="str">
        <f>IF(O13="","",IF($F13*($H$7/100)&lt;O13,$I$7,IF($F13*($H$8/100)&lt;O13,$I$8,"")))</f>
        <v/>
      </c>
      <c r="Q13" s="41"/>
      <c r="R13" s="34" t="str">
        <f>IF(Q13="","",IF($F13*($H$7/100)&lt;Q13,$I$7,IF($F13*($H$8/100)&lt;Q13,$I$8,"")))</f>
        <v/>
      </c>
      <c r="S13" s="41"/>
      <c r="T13" s="34" t="str">
        <f>IF(S13="","",IF($F13*($H$7/100)&lt;S13,$I$7,IF($F13*($H$8/100)&lt;S13,$I$8,"")))</f>
        <v/>
      </c>
      <c r="U13" s="41"/>
      <c r="V13" s="34" t="str">
        <f>IF(U13="","",IF($F13*($H$7/100)&lt;U13,$I$7,IF($F13*($H$8/100)&lt;U13,$I$8,"")))</f>
        <v/>
      </c>
      <c r="W13" s="41"/>
      <c r="X13" s="34" t="str">
        <f>IF(W13="","",IF($F13*($H$7/100)&lt;W13,$I$7,IF($F13*($H$8/100)&lt;W13,$I$8,"")))</f>
        <v/>
      </c>
      <c r="Y13" s="117"/>
      <c r="Z13" s="115" t="str">
        <f>IF($F13*($H$7/100)&lt;Y13,$I$7,IF($F13*($H$8/100)&lt;Y13,$I$8,""))</f>
        <v/>
      </c>
      <c r="AA13" s="117"/>
      <c r="AB13" s="115" t="str">
        <f>IF($F13*($H$7/100)&lt;AA13,$I$7,IF($F13*($H$8/100)&lt;AA13,$I$8,""))</f>
        <v/>
      </c>
      <c r="AC13" s="117"/>
      <c r="AD13" s="115" t="str">
        <f>IF($F13*($H$7/100)&lt;AC13,$I$7,IF($F13*($H$8/100)&lt;AC13,$I$8,""))</f>
        <v/>
      </c>
      <c r="AE13" s="117"/>
      <c r="AF13" s="115" t="str">
        <f>IF($F13*($H$7/100)&lt;AE13,$I$7,IF($F13*($H$8/100)&lt;AE13,$I$8,""))</f>
        <v/>
      </c>
      <c r="AG13" s="117"/>
      <c r="AH13" s="115" t="str">
        <f>IF($F13*($H$7/100)&lt;AG13,$I$7,IF($F13*($H$8/100)&lt;AG13,$I$8,""))</f>
        <v/>
      </c>
      <c r="AI13" s="117"/>
      <c r="AJ13" s="115" t="str">
        <f>IF($F13*($H$7/100)&lt;AI13,$I$7,IF($F13*($H$8/100)&lt;AI13,$I$8,""))</f>
        <v/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ht="14.1" customHeight="1">
      <c r="A14" s="36"/>
      <c r="B14" s="16">
        <v>200004</v>
      </c>
      <c r="C14" s="16"/>
      <c r="D14" s="148" t="s">
        <v>31</v>
      </c>
      <c r="E14" s="149"/>
      <c r="F14" s="44">
        <v>5.0000000000000001E-4</v>
      </c>
      <c r="G14" s="18" t="s">
        <v>30</v>
      </c>
      <c r="H14" s="45">
        <f t="shared" si="0"/>
        <v>0</v>
      </c>
      <c r="I14" s="34" t="str">
        <f t="shared" ref="I14:I30" si="4">IF($F14*($H$7/100)&lt;H14,$I$7,IF($F14*($H$8/100)&lt;H14,$I$8,""))</f>
        <v/>
      </c>
      <c r="J14" s="46">
        <f t="shared" si="1"/>
        <v>0</v>
      </c>
      <c r="K14" s="47">
        <f t="shared" si="3"/>
        <v>0</v>
      </c>
      <c r="L14" s="39">
        <f t="shared" si="2"/>
        <v>1</v>
      </c>
      <c r="M14" s="45">
        <v>0</v>
      </c>
      <c r="N14" s="34" t="str">
        <f>IF(M14="","",IF($F14*($H$7/100)&lt;M14,$I$7,IF($F14*($H$8/100)&lt;M14,$I$8,"")))</f>
        <v/>
      </c>
      <c r="O14" s="45"/>
      <c r="P14" s="34" t="str">
        <f>IF(O14="","",IF($F14*($H$7/100)&lt;O14,$I$7,IF($F14*($H$8/100)&lt;O14,$I$8,"")))</f>
        <v/>
      </c>
      <c r="Q14" s="45"/>
      <c r="R14" s="34" t="str">
        <f>IF(Q14="","",IF($F14*($H$7/100)&lt;Q14,$I$7,IF($F14*($H$8/100)&lt;Q14,$I$8,"")))</f>
        <v/>
      </c>
      <c r="S14" s="45"/>
      <c r="T14" s="34" t="str">
        <f>IF(S14="","",IF($F14*($H$7/100)&lt;S14,$I$7,IF($F14*($H$8/100)&lt;S14,$I$8,"")))</f>
        <v/>
      </c>
      <c r="U14" s="45"/>
      <c r="V14" s="34" t="str">
        <f>IF(U14="","",IF($F14*($H$7/100)&lt;U14,$I$7,IF($F14*($H$8/100)&lt;U14,$I$8,"")))</f>
        <v/>
      </c>
      <c r="W14" s="45"/>
      <c r="X14" s="34" t="str">
        <f>IF(W14="","",IF($F14*($H$7/100)&lt;W14,$I$7,IF($F14*($H$8/100)&lt;W14,$I$8,"")))</f>
        <v/>
      </c>
      <c r="Y14" s="118"/>
      <c r="Z14" s="115" t="str">
        <f>IF($F14*($H$7/100)&lt;Y14,$I$7,IF($F14*($H$8/100)&lt;Y14,$I$8,""))</f>
        <v/>
      </c>
      <c r="AA14" s="118"/>
      <c r="AB14" s="115" t="str">
        <f>IF($F14*($H$7/100)&lt;AA14,$I$7,IF($F14*($H$8/100)&lt;AA14,$I$8,""))</f>
        <v/>
      </c>
      <c r="AC14" s="118"/>
      <c r="AD14" s="115" t="str">
        <f>IF($F14*($H$7/100)&lt;AC14,$I$7,IF($F14*($H$8/100)&lt;AC14,$I$8,""))</f>
        <v/>
      </c>
      <c r="AE14" s="118"/>
      <c r="AF14" s="115" t="str">
        <f>IF($F14*($H$7/100)&lt;AE14,$I$7,IF($F14*($H$8/100)&lt;AE14,$I$8,""))</f>
        <v/>
      </c>
      <c r="AG14" s="118"/>
      <c r="AH14" s="115" t="str">
        <f>IF($F14*($H$7/100)&lt;AG14,$I$7,IF($F14*($H$8/100)&lt;AG14,$I$8,""))</f>
        <v/>
      </c>
      <c r="AI14" s="118"/>
      <c r="AJ14" s="115" t="str">
        <f>IF($F14*($H$7/100)&lt;AI14,$I$7,IF($F14*($H$8/100)&lt;AI14,$I$8,""))</f>
        <v/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ht="14.1" customHeight="1">
      <c r="A15" s="36"/>
      <c r="B15" s="16">
        <v>200005</v>
      </c>
      <c r="C15" s="16"/>
      <c r="D15" s="148" t="s">
        <v>32</v>
      </c>
      <c r="E15" s="149"/>
      <c r="F15" s="48">
        <v>0.01</v>
      </c>
      <c r="G15" s="18" t="s">
        <v>30</v>
      </c>
      <c r="H15" s="49">
        <f t="shared" si="0"/>
        <v>0</v>
      </c>
      <c r="I15" s="34" t="str">
        <f t="shared" si="4"/>
        <v/>
      </c>
      <c r="J15" s="50">
        <f t="shared" si="1"/>
        <v>0</v>
      </c>
      <c r="K15" s="51">
        <f t="shared" si="3"/>
        <v>0</v>
      </c>
      <c r="L15" s="39">
        <f t="shared" si="2"/>
        <v>1</v>
      </c>
      <c r="M15" s="49">
        <v>0</v>
      </c>
      <c r="N15" s="34" t="str">
        <f t="shared" ref="N15:X30" si="5">IF(M15="","",IF($F15*($H$7/100)&lt;M15,$I$7,IF($F15*($H$8/100)&lt;M15,$I$8,"")))</f>
        <v/>
      </c>
      <c r="O15" s="49"/>
      <c r="P15" s="34" t="str">
        <f t="shared" si="5"/>
        <v/>
      </c>
      <c r="Q15" s="49"/>
      <c r="R15" s="34" t="str">
        <f t="shared" si="5"/>
        <v/>
      </c>
      <c r="S15" s="49"/>
      <c r="T15" s="34" t="str">
        <f t="shared" si="5"/>
        <v/>
      </c>
      <c r="U15" s="49"/>
      <c r="V15" s="34" t="str">
        <f t="shared" si="5"/>
        <v/>
      </c>
      <c r="W15" s="49"/>
      <c r="X15" s="34" t="str">
        <f t="shared" si="5"/>
        <v/>
      </c>
      <c r="Y15" s="119"/>
      <c r="Z15" s="115" t="str">
        <f t="shared" ref="Z15:Z19" si="6">IF($F15*($H$7/100)&lt;Y15,$I$7,IF($F15*($H$8/100)&lt;Y15,$I$8,""))</f>
        <v/>
      </c>
      <c r="AA15" s="119"/>
      <c r="AB15" s="115" t="str">
        <f t="shared" ref="AB15:AB19" si="7">IF($F15*($H$7/100)&lt;AA15,$I$7,IF($F15*($H$8/100)&lt;AA15,$I$8,""))</f>
        <v/>
      </c>
      <c r="AC15" s="119"/>
      <c r="AD15" s="115" t="str">
        <f t="shared" ref="AD15:AD19" si="8">IF($F15*($H$7/100)&lt;AC15,$I$7,IF($F15*($H$8/100)&lt;AC15,$I$8,""))</f>
        <v/>
      </c>
      <c r="AE15" s="119"/>
      <c r="AF15" s="115" t="str">
        <f t="shared" ref="AF15:AF19" si="9">IF($F15*($H$7/100)&lt;AE15,$I$7,IF($F15*($H$8/100)&lt;AE15,$I$8,""))</f>
        <v/>
      </c>
      <c r="AG15" s="119"/>
      <c r="AH15" s="115" t="str">
        <f t="shared" ref="AH15:AH19" si="10">IF($F15*($H$7/100)&lt;AG15,$I$7,IF($F15*($H$8/100)&lt;AG15,$I$8,""))</f>
        <v/>
      </c>
      <c r="AI15" s="119"/>
      <c r="AJ15" s="115" t="str">
        <f t="shared" ref="AJ15:AJ19" si="11">IF($F15*($H$7/100)&lt;AI15,$I$7,IF($F15*($H$8/100)&lt;AI15,$I$8,""))</f>
        <v/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ht="14.1" customHeight="1">
      <c r="A16" s="36"/>
      <c r="B16" s="16">
        <v>200006</v>
      </c>
      <c r="C16" s="16"/>
      <c r="D16" s="148" t="s">
        <v>33</v>
      </c>
      <c r="E16" s="149"/>
      <c r="F16" s="48">
        <v>0.01</v>
      </c>
      <c r="G16" s="18" t="s">
        <v>30</v>
      </c>
      <c r="H16" s="49">
        <f t="shared" si="0"/>
        <v>0</v>
      </c>
      <c r="I16" s="34" t="str">
        <f t="shared" si="4"/>
        <v/>
      </c>
      <c r="J16" s="50">
        <f t="shared" si="1"/>
        <v>0</v>
      </c>
      <c r="K16" s="51">
        <f t="shared" si="3"/>
        <v>0</v>
      </c>
      <c r="L16" s="39">
        <f t="shared" si="2"/>
        <v>1</v>
      </c>
      <c r="M16" s="49">
        <v>0</v>
      </c>
      <c r="N16" s="34" t="str">
        <f t="shared" si="5"/>
        <v/>
      </c>
      <c r="O16" s="49"/>
      <c r="P16" s="34" t="str">
        <f t="shared" si="5"/>
        <v/>
      </c>
      <c r="Q16" s="49"/>
      <c r="R16" s="34" t="str">
        <f t="shared" si="5"/>
        <v/>
      </c>
      <c r="S16" s="49"/>
      <c r="T16" s="34" t="str">
        <f t="shared" si="5"/>
        <v/>
      </c>
      <c r="U16" s="49"/>
      <c r="V16" s="34" t="str">
        <f t="shared" si="5"/>
        <v/>
      </c>
      <c r="W16" s="49"/>
      <c r="X16" s="34" t="str">
        <f t="shared" si="5"/>
        <v/>
      </c>
      <c r="Y16" s="119"/>
      <c r="Z16" s="115" t="str">
        <f t="shared" si="6"/>
        <v/>
      </c>
      <c r="AA16" s="119"/>
      <c r="AB16" s="115" t="str">
        <f t="shared" si="7"/>
        <v/>
      </c>
      <c r="AC16" s="119"/>
      <c r="AD16" s="115" t="str">
        <f t="shared" si="8"/>
        <v/>
      </c>
      <c r="AE16" s="119"/>
      <c r="AF16" s="115" t="str">
        <f t="shared" si="9"/>
        <v/>
      </c>
      <c r="AG16" s="119"/>
      <c r="AH16" s="115" t="str">
        <f t="shared" si="10"/>
        <v/>
      </c>
      <c r="AI16" s="119"/>
      <c r="AJ16" s="115" t="str">
        <f t="shared" si="11"/>
        <v/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ht="14.1" customHeight="1">
      <c r="A17" s="36"/>
      <c r="B17" s="16">
        <v>200007</v>
      </c>
      <c r="C17" s="16"/>
      <c r="D17" s="148" t="s">
        <v>34</v>
      </c>
      <c r="E17" s="149"/>
      <c r="F17" s="48">
        <v>0.01</v>
      </c>
      <c r="G17" s="18" t="s">
        <v>30</v>
      </c>
      <c r="H17" s="49">
        <f t="shared" si="0"/>
        <v>0</v>
      </c>
      <c r="I17" s="34" t="str">
        <f t="shared" si="4"/>
        <v/>
      </c>
      <c r="J17" s="50">
        <f t="shared" si="1"/>
        <v>0</v>
      </c>
      <c r="K17" s="51">
        <f t="shared" si="3"/>
        <v>0</v>
      </c>
      <c r="L17" s="39">
        <f t="shared" si="2"/>
        <v>1</v>
      </c>
      <c r="M17" s="49">
        <v>0</v>
      </c>
      <c r="N17" s="34" t="str">
        <f t="shared" si="5"/>
        <v/>
      </c>
      <c r="O17" s="49"/>
      <c r="P17" s="34" t="str">
        <f t="shared" si="5"/>
        <v/>
      </c>
      <c r="Q17" s="49"/>
      <c r="R17" s="34" t="str">
        <f t="shared" si="5"/>
        <v/>
      </c>
      <c r="S17" s="49"/>
      <c r="T17" s="34" t="str">
        <f t="shared" si="5"/>
        <v/>
      </c>
      <c r="U17" s="49"/>
      <c r="V17" s="34" t="str">
        <f t="shared" si="5"/>
        <v/>
      </c>
      <c r="W17" s="49"/>
      <c r="X17" s="34" t="str">
        <f t="shared" si="5"/>
        <v/>
      </c>
      <c r="Y17" s="119"/>
      <c r="Z17" s="115" t="str">
        <f t="shared" si="6"/>
        <v/>
      </c>
      <c r="AA17" s="119"/>
      <c r="AB17" s="115" t="str">
        <f t="shared" si="7"/>
        <v/>
      </c>
      <c r="AC17" s="119"/>
      <c r="AD17" s="115" t="str">
        <f t="shared" si="8"/>
        <v/>
      </c>
      <c r="AE17" s="119"/>
      <c r="AF17" s="115" t="str">
        <f t="shared" si="9"/>
        <v/>
      </c>
      <c r="AG17" s="119"/>
      <c r="AH17" s="115" t="str">
        <f t="shared" si="10"/>
        <v/>
      </c>
      <c r="AI17" s="119"/>
      <c r="AJ17" s="115" t="str">
        <f t="shared" si="11"/>
        <v/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ht="14.1" customHeight="1">
      <c r="A18" s="36"/>
      <c r="B18" s="16">
        <v>200008</v>
      </c>
      <c r="C18" s="16"/>
      <c r="D18" s="148" t="s">
        <v>35</v>
      </c>
      <c r="E18" s="149"/>
      <c r="F18" s="48">
        <v>0.02</v>
      </c>
      <c r="G18" s="18" t="s">
        <v>30</v>
      </c>
      <c r="H18" s="52">
        <f t="shared" si="0"/>
        <v>0</v>
      </c>
      <c r="I18" s="34" t="str">
        <f t="shared" si="4"/>
        <v/>
      </c>
      <c r="J18" s="53">
        <f t="shared" si="1"/>
        <v>0</v>
      </c>
      <c r="K18" s="54">
        <f t="shared" si="3"/>
        <v>0</v>
      </c>
      <c r="L18" s="39">
        <f t="shared" si="2"/>
        <v>1</v>
      </c>
      <c r="M18" s="52">
        <v>0</v>
      </c>
      <c r="N18" s="34" t="str">
        <f t="shared" si="5"/>
        <v/>
      </c>
      <c r="O18" s="52"/>
      <c r="P18" s="34" t="str">
        <f t="shared" si="5"/>
        <v/>
      </c>
      <c r="Q18" s="52"/>
      <c r="R18" s="34" t="str">
        <f t="shared" si="5"/>
        <v/>
      </c>
      <c r="S18" s="52"/>
      <c r="T18" s="34" t="str">
        <f t="shared" si="5"/>
        <v/>
      </c>
      <c r="U18" s="52"/>
      <c r="V18" s="34" t="str">
        <f t="shared" si="5"/>
        <v/>
      </c>
      <c r="W18" s="52"/>
      <c r="X18" s="34" t="str">
        <f t="shared" si="5"/>
        <v/>
      </c>
      <c r="Y18" s="120"/>
      <c r="Z18" s="115" t="str">
        <f t="shared" si="6"/>
        <v/>
      </c>
      <c r="AA18" s="120"/>
      <c r="AB18" s="115" t="str">
        <f t="shared" si="7"/>
        <v/>
      </c>
      <c r="AC18" s="120"/>
      <c r="AD18" s="115" t="str">
        <f t="shared" si="8"/>
        <v/>
      </c>
      <c r="AE18" s="120"/>
      <c r="AF18" s="115" t="str">
        <f t="shared" si="9"/>
        <v/>
      </c>
      <c r="AG18" s="120"/>
      <c r="AH18" s="115" t="str">
        <f t="shared" si="10"/>
        <v/>
      </c>
      <c r="AI18" s="120"/>
      <c r="AJ18" s="115" t="str">
        <f t="shared" si="11"/>
        <v/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ht="14.1" customHeight="1">
      <c r="A19" s="36"/>
      <c r="B19" s="16">
        <v>200060</v>
      </c>
      <c r="C19" s="16"/>
      <c r="D19" s="148" t="s">
        <v>36</v>
      </c>
      <c r="E19" s="149"/>
      <c r="F19" s="48">
        <v>0.04</v>
      </c>
      <c r="G19" s="18" t="s">
        <v>30</v>
      </c>
      <c r="H19" s="55">
        <f t="shared" si="0"/>
        <v>0</v>
      </c>
      <c r="I19" s="34" t="str">
        <f t="shared" si="4"/>
        <v/>
      </c>
      <c r="J19" s="56">
        <f t="shared" si="1"/>
        <v>0</v>
      </c>
      <c r="K19" s="57">
        <f t="shared" si="3"/>
        <v>0</v>
      </c>
      <c r="L19" s="39">
        <f t="shared" si="2"/>
        <v>1</v>
      </c>
      <c r="M19" s="55">
        <v>0</v>
      </c>
      <c r="N19" s="34" t="str">
        <f t="shared" si="5"/>
        <v/>
      </c>
      <c r="O19" s="55"/>
      <c r="P19" s="34" t="str">
        <f t="shared" si="5"/>
        <v/>
      </c>
      <c r="Q19" s="55"/>
      <c r="R19" s="34" t="str">
        <f t="shared" si="5"/>
        <v/>
      </c>
      <c r="S19" s="55"/>
      <c r="T19" s="34" t="str">
        <f t="shared" si="5"/>
        <v/>
      </c>
      <c r="U19" s="55"/>
      <c r="V19" s="34" t="str">
        <f t="shared" si="5"/>
        <v/>
      </c>
      <c r="W19" s="55"/>
      <c r="X19" s="34" t="str">
        <f t="shared" si="5"/>
        <v/>
      </c>
      <c r="Y19" s="121"/>
      <c r="Z19" s="115" t="str">
        <f t="shared" si="6"/>
        <v/>
      </c>
      <c r="AA19" s="121"/>
      <c r="AB19" s="115" t="str">
        <f t="shared" si="7"/>
        <v/>
      </c>
      <c r="AC19" s="121"/>
      <c r="AD19" s="115" t="str">
        <f t="shared" si="8"/>
        <v/>
      </c>
      <c r="AE19" s="121"/>
      <c r="AF19" s="115" t="str">
        <f t="shared" si="9"/>
        <v/>
      </c>
      <c r="AG19" s="121"/>
      <c r="AH19" s="115" t="str">
        <f t="shared" si="10"/>
        <v/>
      </c>
      <c r="AI19" s="121"/>
      <c r="AJ19" s="115" t="str">
        <f t="shared" si="11"/>
        <v/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4.1" customHeight="1">
      <c r="A20" s="36"/>
      <c r="B20" s="16">
        <v>200009</v>
      </c>
      <c r="C20" s="16"/>
      <c r="D20" s="152" t="s">
        <v>37</v>
      </c>
      <c r="E20" s="153"/>
      <c r="F20" s="48">
        <v>0.01</v>
      </c>
      <c r="G20" s="18" t="s">
        <v>30</v>
      </c>
      <c r="H20" s="49">
        <f t="shared" si="0"/>
        <v>0</v>
      </c>
      <c r="I20" s="34"/>
      <c r="J20" s="50">
        <f t="shared" si="1"/>
        <v>0</v>
      </c>
      <c r="K20" s="51">
        <f t="shared" si="3"/>
        <v>0</v>
      </c>
      <c r="L20" s="39">
        <f t="shared" si="2"/>
        <v>1</v>
      </c>
      <c r="M20" s="49">
        <v>0</v>
      </c>
      <c r="N20" s="34"/>
      <c r="O20" s="49"/>
      <c r="P20" s="34"/>
      <c r="Q20" s="49"/>
      <c r="R20" s="34"/>
      <c r="S20" s="49"/>
      <c r="T20" s="34"/>
      <c r="U20" s="49"/>
      <c r="V20" s="34"/>
      <c r="W20" s="49"/>
      <c r="X20" s="34"/>
      <c r="Y20" s="119"/>
      <c r="Z20" s="115"/>
      <c r="AA20" s="119"/>
      <c r="AB20" s="115"/>
      <c r="AC20" s="119"/>
      <c r="AD20" s="115"/>
      <c r="AE20" s="119"/>
      <c r="AF20" s="115"/>
      <c r="AG20" s="119"/>
      <c r="AH20" s="115"/>
      <c r="AI20" s="119"/>
      <c r="AJ20" s="115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14.1" customHeight="1">
      <c r="A21" s="36"/>
      <c r="B21" s="16">
        <v>200010</v>
      </c>
      <c r="C21" s="16"/>
      <c r="D21" s="148" t="s">
        <v>38</v>
      </c>
      <c r="E21" s="149"/>
      <c r="F21" s="58">
        <v>10</v>
      </c>
      <c r="G21" s="18" t="s">
        <v>30</v>
      </c>
      <c r="H21" s="59">
        <f t="shared" si="0"/>
        <v>7.31</v>
      </c>
      <c r="I21" s="34" t="str">
        <f t="shared" si="4"/>
        <v>▲</v>
      </c>
      <c r="J21" s="60">
        <f t="shared" si="1"/>
        <v>7.31</v>
      </c>
      <c r="K21" s="61">
        <f t="shared" si="3"/>
        <v>7.31</v>
      </c>
      <c r="L21" s="39">
        <f t="shared" si="2"/>
        <v>1</v>
      </c>
      <c r="M21" s="59">
        <v>7.31</v>
      </c>
      <c r="N21" s="34" t="str">
        <f t="shared" si="5"/>
        <v>▲</v>
      </c>
      <c r="O21" s="59"/>
      <c r="P21" s="34" t="str">
        <f t="shared" si="5"/>
        <v/>
      </c>
      <c r="Q21" s="59"/>
      <c r="R21" s="34" t="str">
        <f t="shared" si="5"/>
        <v/>
      </c>
      <c r="S21" s="59"/>
      <c r="T21" s="34" t="str">
        <f t="shared" si="5"/>
        <v/>
      </c>
      <c r="U21" s="59"/>
      <c r="V21" s="34" t="str">
        <f t="shared" si="5"/>
        <v/>
      </c>
      <c r="W21" s="59"/>
      <c r="X21" s="34" t="str">
        <f t="shared" si="5"/>
        <v/>
      </c>
      <c r="Y21" s="122"/>
      <c r="Z21" s="115" t="str">
        <f t="shared" ref="Z21:Z30" si="12">IF($F21*($H$7/100)&lt;Y21,$I$7,IF($F21*($H$8/100)&lt;Y21,$I$8,""))</f>
        <v/>
      </c>
      <c r="AA21" s="122"/>
      <c r="AB21" s="115" t="str">
        <f t="shared" ref="AB21:AB30" si="13">IF($F21*($H$7/100)&lt;AA21,$I$7,IF($F21*($H$8/100)&lt;AA21,$I$8,""))</f>
        <v/>
      </c>
      <c r="AC21" s="122"/>
      <c r="AD21" s="115" t="str">
        <f t="shared" ref="AD21:AD30" si="14">IF($F21*($H$7/100)&lt;AC21,$I$7,IF($F21*($H$8/100)&lt;AC21,$I$8,""))</f>
        <v/>
      </c>
      <c r="AE21" s="122"/>
      <c r="AF21" s="115" t="str">
        <f t="shared" ref="AF21:AF30" si="15">IF($F21*($H$7/100)&lt;AE21,$I$7,IF($F21*($H$8/100)&lt;AE21,$I$8,""))</f>
        <v/>
      </c>
      <c r="AG21" s="122"/>
      <c r="AH21" s="115" t="str">
        <f t="shared" ref="AH21:AH30" si="16">IF($F21*($H$7/100)&lt;AG21,$I$7,IF($F21*($H$8/100)&lt;AG21,$I$8,""))</f>
        <v/>
      </c>
      <c r="AI21" s="122"/>
      <c r="AJ21" s="115" t="str">
        <f t="shared" ref="AJ21:AJ30" si="17">IF($F21*($H$7/100)&lt;AI21,$I$7,IF($F21*($H$8/100)&lt;AI21,$I$8,""))</f>
        <v/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ht="14.1" customHeight="1">
      <c r="A22" s="36"/>
      <c r="B22" s="16">
        <v>200011</v>
      </c>
      <c r="C22" s="16"/>
      <c r="D22" s="148" t="s">
        <v>39</v>
      </c>
      <c r="E22" s="149"/>
      <c r="F22" s="62">
        <v>0.8</v>
      </c>
      <c r="G22" s="18" t="s">
        <v>30</v>
      </c>
      <c r="H22" s="63">
        <f t="shared" si="0"/>
        <v>0</v>
      </c>
      <c r="I22" s="34" t="str">
        <f t="shared" si="4"/>
        <v/>
      </c>
      <c r="J22" s="64">
        <f t="shared" si="1"/>
        <v>0</v>
      </c>
      <c r="K22" s="63">
        <f t="shared" si="3"/>
        <v>0</v>
      </c>
      <c r="L22" s="39">
        <f t="shared" si="2"/>
        <v>1</v>
      </c>
      <c r="M22" s="63">
        <v>0</v>
      </c>
      <c r="N22" s="34" t="str">
        <f t="shared" si="5"/>
        <v/>
      </c>
      <c r="O22" s="63"/>
      <c r="P22" s="34" t="str">
        <f t="shared" si="5"/>
        <v/>
      </c>
      <c r="Q22" s="63"/>
      <c r="R22" s="34" t="str">
        <f t="shared" si="5"/>
        <v/>
      </c>
      <c r="S22" s="63"/>
      <c r="T22" s="34" t="str">
        <f t="shared" si="5"/>
        <v/>
      </c>
      <c r="U22" s="63"/>
      <c r="V22" s="34" t="str">
        <f t="shared" si="5"/>
        <v/>
      </c>
      <c r="W22" s="63"/>
      <c r="X22" s="34" t="str">
        <f t="shared" si="5"/>
        <v/>
      </c>
      <c r="Y22" s="123"/>
      <c r="Z22" s="115" t="str">
        <f t="shared" si="12"/>
        <v/>
      </c>
      <c r="AA22" s="123"/>
      <c r="AB22" s="115" t="str">
        <f t="shared" si="13"/>
        <v/>
      </c>
      <c r="AC22" s="123"/>
      <c r="AD22" s="115" t="str">
        <f t="shared" si="14"/>
        <v/>
      </c>
      <c r="AE22" s="123"/>
      <c r="AF22" s="115" t="str">
        <f t="shared" si="15"/>
        <v/>
      </c>
      <c r="AG22" s="123"/>
      <c r="AH22" s="115" t="str">
        <f t="shared" si="16"/>
        <v/>
      </c>
      <c r="AI22" s="123"/>
      <c r="AJ22" s="115" t="str">
        <f t="shared" si="17"/>
        <v/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ht="14.1" customHeight="1">
      <c r="A23" s="36"/>
      <c r="B23" s="16">
        <v>200012</v>
      </c>
      <c r="C23" s="16"/>
      <c r="D23" s="148" t="s">
        <v>40</v>
      </c>
      <c r="E23" s="149"/>
      <c r="F23" s="62">
        <v>1</v>
      </c>
      <c r="G23" s="18" t="s">
        <v>30</v>
      </c>
      <c r="H23" s="59">
        <f t="shared" si="0"/>
        <v>0</v>
      </c>
      <c r="I23" s="34" t="str">
        <f t="shared" si="4"/>
        <v/>
      </c>
      <c r="J23" s="60">
        <f t="shared" si="1"/>
        <v>0</v>
      </c>
      <c r="K23" s="61">
        <f t="shared" si="3"/>
        <v>0</v>
      </c>
      <c r="L23" s="39">
        <f t="shared" si="2"/>
        <v>1</v>
      </c>
      <c r="M23" s="59">
        <v>0</v>
      </c>
      <c r="N23" s="34" t="str">
        <f t="shared" si="5"/>
        <v/>
      </c>
      <c r="O23" s="59"/>
      <c r="P23" s="34" t="str">
        <f t="shared" si="5"/>
        <v/>
      </c>
      <c r="Q23" s="59"/>
      <c r="R23" s="34" t="str">
        <f t="shared" si="5"/>
        <v/>
      </c>
      <c r="S23" s="59"/>
      <c r="T23" s="34" t="str">
        <f t="shared" si="5"/>
        <v/>
      </c>
      <c r="U23" s="59"/>
      <c r="V23" s="34" t="str">
        <f t="shared" si="5"/>
        <v/>
      </c>
      <c r="W23" s="59"/>
      <c r="X23" s="34" t="str">
        <f t="shared" si="5"/>
        <v/>
      </c>
      <c r="Y23" s="122"/>
      <c r="Z23" s="115" t="str">
        <f t="shared" si="12"/>
        <v/>
      </c>
      <c r="AA23" s="122"/>
      <c r="AB23" s="115" t="str">
        <f t="shared" si="13"/>
        <v/>
      </c>
      <c r="AC23" s="122"/>
      <c r="AD23" s="115" t="str">
        <f t="shared" si="14"/>
        <v/>
      </c>
      <c r="AE23" s="122"/>
      <c r="AF23" s="115" t="str">
        <f t="shared" si="15"/>
        <v/>
      </c>
      <c r="AG23" s="122"/>
      <c r="AH23" s="115" t="str">
        <f t="shared" si="16"/>
        <v/>
      </c>
      <c r="AI23" s="122"/>
      <c r="AJ23" s="115" t="str">
        <f t="shared" si="17"/>
        <v/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ht="14.1" customHeight="1">
      <c r="A24" s="36"/>
      <c r="B24" s="16">
        <v>200013</v>
      </c>
      <c r="C24" s="16"/>
      <c r="D24" s="148" t="s">
        <v>41</v>
      </c>
      <c r="E24" s="149"/>
      <c r="F24" s="40">
        <v>2E-3</v>
      </c>
      <c r="G24" s="18" t="s">
        <v>30</v>
      </c>
      <c r="H24" s="65">
        <f t="shared" si="0"/>
        <v>0</v>
      </c>
      <c r="I24" s="34" t="str">
        <f t="shared" si="4"/>
        <v/>
      </c>
      <c r="J24" s="66">
        <f t="shared" si="1"/>
        <v>0</v>
      </c>
      <c r="K24" s="67">
        <f t="shared" si="3"/>
        <v>0</v>
      </c>
      <c r="L24" s="39">
        <f t="shared" si="2"/>
        <v>1</v>
      </c>
      <c r="M24" s="65">
        <v>0</v>
      </c>
      <c r="N24" s="34" t="str">
        <f t="shared" si="5"/>
        <v/>
      </c>
      <c r="O24" s="65"/>
      <c r="P24" s="34" t="str">
        <f t="shared" si="5"/>
        <v/>
      </c>
      <c r="Q24" s="65"/>
      <c r="R24" s="34" t="str">
        <f t="shared" si="5"/>
        <v/>
      </c>
      <c r="S24" s="65"/>
      <c r="T24" s="34" t="str">
        <f t="shared" si="5"/>
        <v/>
      </c>
      <c r="U24" s="65"/>
      <c r="V24" s="34" t="str">
        <f t="shared" si="5"/>
        <v/>
      </c>
      <c r="W24" s="65"/>
      <c r="X24" s="34" t="str">
        <f t="shared" si="5"/>
        <v/>
      </c>
      <c r="Y24" s="124"/>
      <c r="Z24" s="115" t="str">
        <f t="shared" si="12"/>
        <v/>
      </c>
      <c r="AA24" s="124"/>
      <c r="AB24" s="115" t="str">
        <f t="shared" si="13"/>
        <v/>
      </c>
      <c r="AC24" s="124"/>
      <c r="AD24" s="115" t="str">
        <f t="shared" si="14"/>
        <v/>
      </c>
      <c r="AE24" s="124"/>
      <c r="AF24" s="115" t="str">
        <f t="shared" si="15"/>
        <v/>
      </c>
      <c r="AG24" s="124"/>
      <c r="AH24" s="115" t="str">
        <f t="shared" si="16"/>
        <v/>
      </c>
      <c r="AI24" s="124"/>
      <c r="AJ24" s="115" t="str">
        <f t="shared" si="17"/>
        <v/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ht="14.1" customHeight="1">
      <c r="A25" s="36"/>
      <c r="B25" s="16">
        <v>200014</v>
      </c>
      <c r="C25" s="16"/>
      <c r="D25" s="148" t="s">
        <v>42</v>
      </c>
      <c r="E25" s="149"/>
      <c r="F25" s="48">
        <v>0.05</v>
      </c>
      <c r="G25" s="18" t="s">
        <v>30</v>
      </c>
      <c r="H25" s="68">
        <f t="shared" si="0"/>
        <v>0</v>
      </c>
      <c r="I25" s="34" t="str">
        <f t="shared" si="4"/>
        <v/>
      </c>
      <c r="J25" s="69">
        <f t="shared" si="1"/>
        <v>0</v>
      </c>
      <c r="K25" s="70">
        <f t="shared" si="3"/>
        <v>0</v>
      </c>
      <c r="L25" s="39">
        <f t="shared" si="2"/>
        <v>1</v>
      </c>
      <c r="M25" s="68">
        <v>0</v>
      </c>
      <c r="N25" s="34" t="str">
        <f t="shared" si="5"/>
        <v/>
      </c>
      <c r="O25" s="68"/>
      <c r="P25" s="34" t="str">
        <f t="shared" si="5"/>
        <v/>
      </c>
      <c r="Q25" s="68"/>
      <c r="R25" s="34" t="str">
        <f t="shared" si="5"/>
        <v/>
      </c>
      <c r="S25" s="68"/>
      <c r="T25" s="34" t="str">
        <f t="shared" si="5"/>
        <v/>
      </c>
      <c r="U25" s="68"/>
      <c r="V25" s="34" t="str">
        <f t="shared" si="5"/>
        <v/>
      </c>
      <c r="W25" s="68"/>
      <c r="X25" s="34" t="str">
        <f t="shared" si="5"/>
        <v/>
      </c>
      <c r="Y25" s="125"/>
      <c r="Z25" s="115" t="str">
        <f t="shared" si="12"/>
        <v/>
      </c>
      <c r="AA25" s="125"/>
      <c r="AB25" s="115" t="str">
        <f t="shared" si="13"/>
        <v/>
      </c>
      <c r="AC25" s="125"/>
      <c r="AD25" s="115" t="str">
        <f t="shared" si="14"/>
        <v/>
      </c>
      <c r="AE25" s="125"/>
      <c r="AF25" s="115" t="str">
        <f t="shared" si="15"/>
        <v/>
      </c>
      <c r="AG25" s="125"/>
      <c r="AH25" s="115" t="str">
        <f t="shared" si="16"/>
        <v/>
      </c>
      <c r="AI25" s="125"/>
      <c r="AJ25" s="115" t="str">
        <f t="shared" si="17"/>
        <v/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ht="14.1" customHeight="1">
      <c r="A26" s="36"/>
      <c r="B26" s="16">
        <v>200302</v>
      </c>
      <c r="C26" s="16"/>
      <c r="D26" s="148" t="s">
        <v>43</v>
      </c>
      <c r="E26" s="149"/>
      <c r="F26" s="48">
        <v>0.04</v>
      </c>
      <c r="G26" s="18" t="s">
        <v>30</v>
      </c>
      <c r="H26" s="55">
        <f t="shared" si="0"/>
        <v>0</v>
      </c>
      <c r="I26" s="34" t="str">
        <f t="shared" si="4"/>
        <v/>
      </c>
      <c r="J26" s="56">
        <f t="shared" si="1"/>
        <v>0</v>
      </c>
      <c r="K26" s="57">
        <f t="shared" si="3"/>
        <v>0</v>
      </c>
      <c r="L26" s="39">
        <f t="shared" si="2"/>
        <v>1</v>
      </c>
      <c r="M26" s="55">
        <v>0</v>
      </c>
      <c r="N26" s="34" t="str">
        <f t="shared" si="5"/>
        <v/>
      </c>
      <c r="O26" s="55"/>
      <c r="P26" s="34" t="str">
        <f t="shared" si="5"/>
        <v/>
      </c>
      <c r="Q26" s="55"/>
      <c r="R26" s="34" t="str">
        <f t="shared" si="5"/>
        <v/>
      </c>
      <c r="S26" s="55"/>
      <c r="T26" s="34" t="str">
        <f t="shared" si="5"/>
        <v/>
      </c>
      <c r="U26" s="55"/>
      <c r="V26" s="34" t="str">
        <f t="shared" si="5"/>
        <v/>
      </c>
      <c r="W26" s="55"/>
      <c r="X26" s="34" t="str">
        <f t="shared" si="5"/>
        <v/>
      </c>
      <c r="Y26" s="121"/>
      <c r="Z26" s="115" t="str">
        <f t="shared" si="12"/>
        <v/>
      </c>
      <c r="AA26" s="121"/>
      <c r="AB26" s="115" t="str">
        <f t="shared" si="13"/>
        <v/>
      </c>
      <c r="AC26" s="121"/>
      <c r="AD26" s="115" t="str">
        <f t="shared" si="14"/>
        <v/>
      </c>
      <c r="AE26" s="121"/>
      <c r="AF26" s="115" t="str">
        <f t="shared" si="15"/>
        <v/>
      </c>
      <c r="AG26" s="121"/>
      <c r="AH26" s="115" t="str">
        <f t="shared" si="16"/>
        <v/>
      </c>
      <c r="AI26" s="121"/>
      <c r="AJ26" s="115" t="str">
        <f t="shared" si="17"/>
        <v/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ht="14.1" customHeight="1">
      <c r="A27" s="36"/>
      <c r="B27" s="16">
        <v>200017</v>
      </c>
      <c r="C27" s="16"/>
      <c r="D27" s="148" t="s">
        <v>44</v>
      </c>
      <c r="E27" s="149"/>
      <c r="F27" s="48">
        <v>0.02</v>
      </c>
      <c r="G27" s="18" t="s">
        <v>30</v>
      </c>
      <c r="H27" s="52">
        <f t="shared" si="0"/>
        <v>0</v>
      </c>
      <c r="I27" s="34" t="str">
        <f t="shared" si="4"/>
        <v/>
      </c>
      <c r="J27" s="53">
        <f t="shared" si="1"/>
        <v>0</v>
      </c>
      <c r="K27" s="54">
        <f t="shared" si="3"/>
        <v>0</v>
      </c>
      <c r="L27" s="39">
        <f t="shared" si="2"/>
        <v>1</v>
      </c>
      <c r="M27" s="52">
        <v>0</v>
      </c>
      <c r="N27" s="34" t="str">
        <f t="shared" si="5"/>
        <v/>
      </c>
      <c r="O27" s="52"/>
      <c r="P27" s="34" t="str">
        <f t="shared" si="5"/>
        <v/>
      </c>
      <c r="Q27" s="52"/>
      <c r="R27" s="34" t="str">
        <f t="shared" si="5"/>
        <v/>
      </c>
      <c r="S27" s="52"/>
      <c r="T27" s="34" t="str">
        <f t="shared" si="5"/>
        <v/>
      </c>
      <c r="U27" s="52"/>
      <c r="V27" s="34" t="str">
        <f t="shared" si="5"/>
        <v/>
      </c>
      <c r="W27" s="52"/>
      <c r="X27" s="34" t="str">
        <f t="shared" si="5"/>
        <v/>
      </c>
      <c r="Y27" s="120"/>
      <c r="Z27" s="115" t="str">
        <f t="shared" si="12"/>
        <v/>
      </c>
      <c r="AA27" s="120"/>
      <c r="AB27" s="115" t="str">
        <f t="shared" si="13"/>
        <v/>
      </c>
      <c r="AC27" s="120"/>
      <c r="AD27" s="115" t="str">
        <f t="shared" si="14"/>
        <v/>
      </c>
      <c r="AE27" s="120"/>
      <c r="AF27" s="115" t="str">
        <f t="shared" si="15"/>
        <v/>
      </c>
      <c r="AG27" s="120"/>
      <c r="AH27" s="115" t="str">
        <f t="shared" si="16"/>
        <v/>
      </c>
      <c r="AI27" s="120"/>
      <c r="AJ27" s="115" t="str">
        <f t="shared" si="17"/>
        <v/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ht="14.1" customHeight="1">
      <c r="A28" s="36"/>
      <c r="B28" s="16">
        <v>200018</v>
      </c>
      <c r="C28" s="16"/>
      <c r="D28" s="148" t="s">
        <v>45</v>
      </c>
      <c r="E28" s="149"/>
      <c r="F28" s="48">
        <v>0.01</v>
      </c>
      <c r="G28" s="18" t="s">
        <v>30</v>
      </c>
      <c r="H28" s="71">
        <f t="shared" si="0"/>
        <v>0</v>
      </c>
      <c r="I28" s="34" t="str">
        <f t="shared" si="4"/>
        <v/>
      </c>
      <c r="J28" s="72">
        <f t="shared" si="1"/>
        <v>0</v>
      </c>
      <c r="K28" s="73">
        <f t="shared" si="3"/>
        <v>0</v>
      </c>
      <c r="L28" s="39">
        <f t="shared" si="2"/>
        <v>1</v>
      </c>
      <c r="M28" s="71">
        <v>0</v>
      </c>
      <c r="N28" s="34" t="str">
        <f t="shared" si="5"/>
        <v/>
      </c>
      <c r="O28" s="71"/>
      <c r="P28" s="34" t="str">
        <f t="shared" si="5"/>
        <v/>
      </c>
      <c r="Q28" s="71"/>
      <c r="R28" s="34" t="str">
        <f t="shared" si="5"/>
        <v/>
      </c>
      <c r="S28" s="71"/>
      <c r="T28" s="34" t="str">
        <f t="shared" si="5"/>
        <v/>
      </c>
      <c r="U28" s="71"/>
      <c r="V28" s="34" t="str">
        <f t="shared" si="5"/>
        <v/>
      </c>
      <c r="W28" s="71"/>
      <c r="X28" s="34" t="str">
        <f t="shared" si="5"/>
        <v/>
      </c>
      <c r="Y28" s="126"/>
      <c r="Z28" s="115" t="str">
        <f t="shared" si="12"/>
        <v/>
      </c>
      <c r="AA28" s="126"/>
      <c r="AB28" s="115" t="str">
        <f t="shared" si="13"/>
        <v/>
      </c>
      <c r="AC28" s="126"/>
      <c r="AD28" s="115" t="str">
        <f t="shared" si="14"/>
        <v/>
      </c>
      <c r="AE28" s="126"/>
      <c r="AF28" s="115" t="str">
        <f t="shared" si="15"/>
        <v/>
      </c>
      <c r="AG28" s="126"/>
      <c r="AH28" s="115" t="str">
        <f t="shared" si="16"/>
        <v/>
      </c>
      <c r="AI28" s="126"/>
      <c r="AJ28" s="115" t="str">
        <f t="shared" si="17"/>
        <v/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ht="14.1" customHeight="1">
      <c r="A29" s="36"/>
      <c r="B29" s="16">
        <v>200019</v>
      </c>
      <c r="C29" s="16"/>
      <c r="D29" s="148" t="s">
        <v>46</v>
      </c>
      <c r="E29" s="149"/>
      <c r="F29" s="48">
        <v>0.01</v>
      </c>
      <c r="G29" s="18" t="s">
        <v>30</v>
      </c>
      <c r="H29" s="49">
        <f t="shared" si="0"/>
        <v>0</v>
      </c>
      <c r="I29" s="34" t="str">
        <f t="shared" si="4"/>
        <v/>
      </c>
      <c r="J29" s="50">
        <f t="shared" si="1"/>
        <v>0</v>
      </c>
      <c r="K29" s="51">
        <f t="shared" si="3"/>
        <v>0</v>
      </c>
      <c r="L29" s="39">
        <f t="shared" si="2"/>
        <v>1</v>
      </c>
      <c r="M29" s="49">
        <v>0</v>
      </c>
      <c r="N29" s="34" t="str">
        <f t="shared" si="5"/>
        <v/>
      </c>
      <c r="O29" s="49"/>
      <c r="P29" s="34" t="str">
        <f t="shared" si="5"/>
        <v/>
      </c>
      <c r="Q29" s="49"/>
      <c r="R29" s="34" t="str">
        <f t="shared" si="5"/>
        <v/>
      </c>
      <c r="S29" s="49"/>
      <c r="T29" s="34" t="str">
        <f t="shared" si="5"/>
        <v/>
      </c>
      <c r="U29" s="49"/>
      <c r="V29" s="34" t="str">
        <f t="shared" si="5"/>
        <v/>
      </c>
      <c r="W29" s="49"/>
      <c r="X29" s="34" t="str">
        <f t="shared" si="5"/>
        <v/>
      </c>
      <c r="Y29" s="119"/>
      <c r="Z29" s="115" t="str">
        <f t="shared" si="12"/>
        <v/>
      </c>
      <c r="AA29" s="119"/>
      <c r="AB29" s="115" t="str">
        <f t="shared" si="13"/>
        <v/>
      </c>
      <c r="AC29" s="119"/>
      <c r="AD29" s="115" t="str">
        <f t="shared" si="14"/>
        <v/>
      </c>
      <c r="AE29" s="119"/>
      <c r="AF29" s="115" t="str">
        <f t="shared" si="15"/>
        <v/>
      </c>
      <c r="AG29" s="119"/>
      <c r="AH29" s="115" t="str">
        <f t="shared" si="16"/>
        <v/>
      </c>
      <c r="AI29" s="119"/>
      <c r="AJ29" s="115" t="str">
        <f t="shared" si="17"/>
        <v/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ht="14.1" customHeight="1">
      <c r="A30" s="36"/>
      <c r="B30" s="16">
        <v>200020</v>
      </c>
      <c r="C30" s="16"/>
      <c r="D30" s="148" t="s">
        <v>47</v>
      </c>
      <c r="E30" s="149"/>
      <c r="F30" s="48">
        <v>0.01</v>
      </c>
      <c r="G30" s="18" t="s">
        <v>30</v>
      </c>
      <c r="H30" s="49">
        <f t="shared" si="0"/>
        <v>0</v>
      </c>
      <c r="I30" s="34" t="str">
        <f t="shared" si="4"/>
        <v/>
      </c>
      <c r="J30" s="50">
        <f t="shared" si="1"/>
        <v>0</v>
      </c>
      <c r="K30" s="51">
        <f t="shared" si="3"/>
        <v>0</v>
      </c>
      <c r="L30" s="39">
        <f t="shared" si="2"/>
        <v>1</v>
      </c>
      <c r="M30" s="49">
        <v>0</v>
      </c>
      <c r="N30" s="34" t="str">
        <f t="shared" si="5"/>
        <v/>
      </c>
      <c r="O30" s="49"/>
      <c r="P30" s="34" t="str">
        <f t="shared" si="5"/>
        <v/>
      </c>
      <c r="Q30" s="49"/>
      <c r="R30" s="34" t="str">
        <f t="shared" si="5"/>
        <v/>
      </c>
      <c r="S30" s="49"/>
      <c r="T30" s="34" t="str">
        <f t="shared" si="5"/>
        <v/>
      </c>
      <c r="U30" s="49"/>
      <c r="V30" s="34" t="str">
        <f t="shared" si="5"/>
        <v/>
      </c>
      <c r="W30" s="49"/>
      <c r="X30" s="34" t="str">
        <f t="shared" si="5"/>
        <v/>
      </c>
      <c r="Y30" s="119"/>
      <c r="Z30" s="115" t="str">
        <f t="shared" si="12"/>
        <v/>
      </c>
      <c r="AA30" s="119"/>
      <c r="AB30" s="115" t="str">
        <f t="shared" si="13"/>
        <v/>
      </c>
      <c r="AC30" s="119"/>
      <c r="AD30" s="115" t="str">
        <f t="shared" si="14"/>
        <v/>
      </c>
      <c r="AE30" s="119"/>
      <c r="AF30" s="115" t="str">
        <f t="shared" si="15"/>
        <v/>
      </c>
      <c r="AG30" s="119"/>
      <c r="AH30" s="115" t="str">
        <f t="shared" si="16"/>
        <v/>
      </c>
      <c r="AI30" s="119"/>
      <c r="AJ30" s="115" t="str">
        <f t="shared" si="17"/>
        <v/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14.1" customHeight="1">
      <c r="A31" s="36"/>
      <c r="B31" s="16">
        <v>200067</v>
      </c>
      <c r="C31" s="16"/>
      <c r="D31" s="148" t="s">
        <v>48</v>
      </c>
      <c r="E31" s="149"/>
      <c r="F31" s="62">
        <v>0.6</v>
      </c>
      <c r="G31" s="18" t="s">
        <v>30</v>
      </c>
      <c r="H31" s="74">
        <f t="shared" si="0"/>
        <v>0</v>
      </c>
      <c r="I31" s="34"/>
      <c r="J31" s="75">
        <f t="shared" si="1"/>
        <v>0</v>
      </c>
      <c r="K31" s="76">
        <f t="shared" si="3"/>
        <v>0</v>
      </c>
      <c r="L31" s="39">
        <f t="shared" si="2"/>
        <v>0</v>
      </c>
      <c r="M31" s="74" t="s">
        <v>49</v>
      </c>
      <c r="N31" s="34"/>
      <c r="O31" s="74"/>
      <c r="P31" s="34"/>
      <c r="Q31" s="74"/>
      <c r="R31" s="34"/>
      <c r="S31" s="74"/>
      <c r="T31" s="34"/>
      <c r="U31" s="74"/>
      <c r="V31" s="34"/>
      <c r="W31" s="74"/>
      <c r="X31" s="34"/>
      <c r="Y31" s="127"/>
      <c r="Z31" s="115"/>
      <c r="AA31" s="127"/>
      <c r="AB31" s="115"/>
      <c r="AC31" s="127"/>
      <c r="AD31" s="115"/>
      <c r="AE31" s="127"/>
      <c r="AF31" s="115"/>
      <c r="AG31" s="127"/>
      <c r="AH31" s="115"/>
      <c r="AI31" s="127"/>
      <c r="AJ31" s="115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14.1" customHeight="1">
      <c r="A32" s="36"/>
      <c r="B32" s="16">
        <v>200021</v>
      </c>
      <c r="C32" s="16"/>
      <c r="D32" s="148" t="s">
        <v>50</v>
      </c>
      <c r="E32" s="149"/>
      <c r="F32" s="48">
        <v>0.02</v>
      </c>
      <c r="G32" s="18" t="s">
        <v>30</v>
      </c>
      <c r="H32" s="52">
        <f t="shared" si="0"/>
        <v>0</v>
      </c>
      <c r="I32" s="34"/>
      <c r="J32" s="53">
        <f t="shared" si="1"/>
        <v>0</v>
      </c>
      <c r="K32" s="54">
        <f t="shared" si="3"/>
        <v>0</v>
      </c>
      <c r="L32" s="39">
        <f t="shared" si="2"/>
        <v>0</v>
      </c>
      <c r="M32" s="52" t="s">
        <v>49</v>
      </c>
      <c r="N32" s="34"/>
      <c r="O32" s="52"/>
      <c r="P32" s="34"/>
      <c r="Q32" s="52"/>
      <c r="R32" s="34"/>
      <c r="S32" s="52"/>
      <c r="T32" s="34"/>
      <c r="U32" s="52"/>
      <c r="V32" s="34"/>
      <c r="W32" s="52"/>
      <c r="X32" s="34"/>
      <c r="Y32" s="120"/>
      <c r="Z32" s="115"/>
      <c r="AA32" s="120"/>
      <c r="AB32" s="115"/>
      <c r="AC32" s="120"/>
      <c r="AD32" s="115"/>
      <c r="AE32" s="120"/>
      <c r="AF32" s="115"/>
      <c r="AG32" s="120"/>
      <c r="AH32" s="115"/>
      <c r="AI32" s="120"/>
      <c r="AJ32" s="115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ht="14.1" customHeight="1">
      <c r="A33" s="36"/>
      <c r="B33" s="16">
        <v>200022</v>
      </c>
      <c r="C33" s="16"/>
      <c r="D33" s="148" t="s">
        <v>51</v>
      </c>
      <c r="E33" s="149"/>
      <c r="F33" s="48">
        <v>0.06</v>
      </c>
      <c r="G33" s="18" t="s">
        <v>30</v>
      </c>
      <c r="H33" s="49">
        <f t="shared" si="0"/>
        <v>0</v>
      </c>
      <c r="I33" s="34"/>
      <c r="J33" s="50">
        <f t="shared" si="1"/>
        <v>0</v>
      </c>
      <c r="K33" s="51">
        <f t="shared" si="3"/>
        <v>0</v>
      </c>
      <c r="L33" s="39">
        <f t="shared" si="2"/>
        <v>0</v>
      </c>
      <c r="M33" s="49" t="s">
        <v>49</v>
      </c>
      <c r="N33" s="34"/>
      <c r="O33" s="49"/>
      <c r="P33" s="34"/>
      <c r="Q33" s="49"/>
      <c r="R33" s="34"/>
      <c r="S33" s="49"/>
      <c r="T33" s="34"/>
      <c r="U33" s="49"/>
      <c r="V33" s="34"/>
      <c r="W33" s="49"/>
      <c r="X33" s="34"/>
      <c r="Y33" s="119"/>
      <c r="Z33" s="115"/>
      <c r="AA33" s="119"/>
      <c r="AB33" s="115"/>
      <c r="AC33" s="119"/>
      <c r="AD33" s="115"/>
      <c r="AE33" s="119"/>
      <c r="AF33" s="115"/>
      <c r="AG33" s="119"/>
      <c r="AH33" s="115"/>
      <c r="AI33" s="119"/>
      <c r="AJ33" s="115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ht="14.1" customHeight="1">
      <c r="A34" s="36"/>
      <c r="B34" s="16">
        <v>200023</v>
      </c>
      <c r="C34" s="16"/>
      <c r="D34" s="148" t="s">
        <v>52</v>
      </c>
      <c r="E34" s="149"/>
      <c r="F34" s="48">
        <v>0.03</v>
      </c>
      <c r="G34" s="18" t="s">
        <v>30</v>
      </c>
      <c r="H34" s="77">
        <f t="shared" si="0"/>
        <v>0</v>
      </c>
      <c r="I34" s="34"/>
      <c r="J34" s="78">
        <f t="shared" si="1"/>
        <v>0</v>
      </c>
      <c r="K34" s="79">
        <f t="shared" si="3"/>
        <v>0</v>
      </c>
      <c r="L34" s="39">
        <f t="shared" si="2"/>
        <v>0</v>
      </c>
      <c r="M34" s="77" t="s">
        <v>49</v>
      </c>
      <c r="N34" s="34"/>
      <c r="O34" s="77"/>
      <c r="P34" s="34"/>
      <c r="Q34" s="77"/>
      <c r="R34" s="34"/>
      <c r="S34" s="77"/>
      <c r="T34" s="34"/>
      <c r="U34" s="77"/>
      <c r="V34" s="34"/>
      <c r="W34" s="77"/>
      <c r="X34" s="34"/>
      <c r="Y34" s="128"/>
      <c r="Z34" s="115"/>
      <c r="AA34" s="128"/>
      <c r="AB34" s="115"/>
      <c r="AC34" s="128"/>
      <c r="AD34" s="115"/>
      <c r="AE34" s="128"/>
      <c r="AF34" s="115"/>
      <c r="AG34" s="128"/>
      <c r="AH34" s="115"/>
      <c r="AI34" s="128"/>
      <c r="AJ34" s="115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ht="14.1" customHeight="1">
      <c r="A35" s="36"/>
      <c r="B35" s="16">
        <v>200024</v>
      </c>
      <c r="C35" s="16"/>
      <c r="D35" s="148" t="s">
        <v>53</v>
      </c>
      <c r="E35" s="149"/>
      <c r="F35" s="62">
        <v>0.1</v>
      </c>
      <c r="G35" s="18" t="s">
        <v>30</v>
      </c>
      <c r="H35" s="49">
        <f t="shared" si="0"/>
        <v>0</v>
      </c>
      <c r="I35" s="34"/>
      <c r="J35" s="50">
        <f t="shared" si="1"/>
        <v>0</v>
      </c>
      <c r="K35" s="51">
        <f t="shared" si="3"/>
        <v>0</v>
      </c>
      <c r="L35" s="39">
        <f t="shared" si="2"/>
        <v>0</v>
      </c>
      <c r="M35" s="49" t="s">
        <v>49</v>
      </c>
      <c r="N35" s="34"/>
      <c r="O35" s="49"/>
      <c r="P35" s="34"/>
      <c r="Q35" s="49"/>
      <c r="R35" s="34"/>
      <c r="S35" s="49"/>
      <c r="T35" s="34"/>
      <c r="U35" s="49"/>
      <c r="V35" s="34"/>
      <c r="W35" s="49"/>
      <c r="X35" s="34"/>
      <c r="Y35" s="119"/>
      <c r="Z35" s="115"/>
      <c r="AA35" s="119"/>
      <c r="AB35" s="115"/>
      <c r="AC35" s="119"/>
      <c r="AD35" s="115"/>
      <c r="AE35" s="119"/>
      <c r="AF35" s="115"/>
      <c r="AG35" s="119"/>
      <c r="AH35" s="115"/>
      <c r="AI35" s="119"/>
      <c r="AJ35" s="115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ht="14.1" customHeight="1">
      <c r="A36" s="36"/>
      <c r="B36" s="16">
        <v>200025</v>
      </c>
      <c r="C36" s="16"/>
      <c r="D36" s="148" t="s">
        <v>54</v>
      </c>
      <c r="E36" s="149"/>
      <c r="F36" s="48">
        <v>0.01</v>
      </c>
      <c r="G36" s="18" t="s">
        <v>30</v>
      </c>
      <c r="H36" s="49">
        <f t="shared" si="0"/>
        <v>0</v>
      </c>
      <c r="I36" s="34"/>
      <c r="J36" s="50">
        <f t="shared" si="1"/>
        <v>0</v>
      </c>
      <c r="K36" s="51">
        <f t="shared" si="3"/>
        <v>0</v>
      </c>
      <c r="L36" s="39">
        <f t="shared" si="2"/>
        <v>0</v>
      </c>
      <c r="M36" s="49" t="s">
        <v>49</v>
      </c>
      <c r="N36" s="34"/>
      <c r="O36" s="49"/>
      <c r="P36" s="34"/>
      <c r="Q36" s="49"/>
      <c r="R36" s="34"/>
      <c r="S36" s="49"/>
      <c r="T36" s="34"/>
      <c r="U36" s="49"/>
      <c r="V36" s="34"/>
      <c r="W36" s="49"/>
      <c r="X36" s="34"/>
      <c r="Y36" s="119"/>
      <c r="Z36" s="115"/>
      <c r="AA36" s="119"/>
      <c r="AB36" s="115"/>
      <c r="AC36" s="119"/>
      <c r="AD36" s="115"/>
      <c r="AE36" s="119"/>
      <c r="AF36" s="115"/>
      <c r="AG36" s="119"/>
      <c r="AH36" s="115"/>
      <c r="AI36" s="119"/>
      <c r="AJ36" s="115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ht="14.1" customHeight="1">
      <c r="A37" s="36"/>
      <c r="B37" s="16">
        <v>200026</v>
      </c>
      <c r="C37" s="16"/>
      <c r="D37" s="152" t="s">
        <v>55</v>
      </c>
      <c r="E37" s="153"/>
      <c r="F37" s="62">
        <v>0.1</v>
      </c>
      <c r="G37" s="18" t="s">
        <v>30</v>
      </c>
      <c r="H37" s="49">
        <f t="shared" si="0"/>
        <v>0</v>
      </c>
      <c r="I37" s="34"/>
      <c r="J37" s="50">
        <f t="shared" si="1"/>
        <v>0</v>
      </c>
      <c r="K37" s="51">
        <f t="shared" si="3"/>
        <v>0</v>
      </c>
      <c r="L37" s="39">
        <f t="shared" si="2"/>
        <v>0</v>
      </c>
      <c r="M37" s="49" t="s">
        <v>49</v>
      </c>
      <c r="N37" s="34"/>
      <c r="O37" s="49"/>
      <c r="P37" s="34"/>
      <c r="Q37" s="49"/>
      <c r="R37" s="34"/>
      <c r="S37" s="49"/>
      <c r="T37" s="34"/>
      <c r="U37" s="49"/>
      <c r="V37" s="34"/>
      <c r="W37" s="49"/>
      <c r="X37" s="34"/>
      <c r="Y37" s="119"/>
      <c r="Z37" s="115"/>
      <c r="AA37" s="119"/>
      <c r="AB37" s="115"/>
      <c r="AC37" s="119"/>
      <c r="AD37" s="115"/>
      <c r="AE37" s="119"/>
      <c r="AF37" s="115"/>
      <c r="AG37" s="119"/>
      <c r="AH37" s="115"/>
      <c r="AI37" s="119"/>
      <c r="AJ37" s="115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ht="14.1" customHeight="1">
      <c r="A38" s="36"/>
      <c r="B38" s="16">
        <v>200027</v>
      </c>
      <c r="C38" s="16"/>
      <c r="D38" s="148" t="s">
        <v>56</v>
      </c>
      <c r="E38" s="149"/>
      <c r="F38" s="48">
        <v>0.03</v>
      </c>
      <c r="G38" s="18" t="s">
        <v>30</v>
      </c>
      <c r="H38" s="77">
        <f t="shared" si="0"/>
        <v>0</v>
      </c>
      <c r="I38" s="34"/>
      <c r="J38" s="78">
        <f t="shared" si="1"/>
        <v>0</v>
      </c>
      <c r="K38" s="79">
        <f t="shared" si="3"/>
        <v>0</v>
      </c>
      <c r="L38" s="39">
        <f>COUNT(M38,O38,Q38,S38,U38,W38,Y38,AA38,AC38,AE38,AG38,AI38,AK38,AM38,AO38,AQ38,AS38,AU38,AW38,AY38,BA38,BC38,BE38,BG38)</f>
        <v>0</v>
      </c>
      <c r="M38" s="77" t="s">
        <v>49</v>
      </c>
      <c r="N38" s="34"/>
      <c r="O38" s="77"/>
      <c r="P38" s="34"/>
      <c r="Q38" s="77"/>
      <c r="R38" s="34"/>
      <c r="S38" s="77"/>
      <c r="T38" s="34"/>
      <c r="U38" s="77"/>
      <c r="V38" s="34"/>
      <c r="W38" s="77"/>
      <c r="X38" s="34"/>
      <c r="Y38" s="128"/>
      <c r="Z38" s="115"/>
      <c r="AA38" s="128"/>
      <c r="AB38" s="115"/>
      <c r="AC38" s="128"/>
      <c r="AD38" s="115"/>
      <c r="AE38" s="128"/>
      <c r="AF38" s="115"/>
      <c r="AG38" s="128"/>
      <c r="AH38" s="115"/>
      <c r="AI38" s="128"/>
      <c r="AJ38" s="115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ht="14.1" customHeight="1">
      <c r="A39" s="36"/>
      <c r="B39" s="16">
        <v>200028</v>
      </c>
      <c r="C39" s="16"/>
      <c r="D39" s="148" t="s">
        <v>57</v>
      </c>
      <c r="E39" s="149"/>
      <c r="F39" s="48">
        <v>0.03</v>
      </c>
      <c r="G39" s="18" t="s">
        <v>30</v>
      </c>
      <c r="H39" s="49">
        <f t="shared" si="0"/>
        <v>0</v>
      </c>
      <c r="I39" s="34"/>
      <c r="J39" s="50">
        <f t="shared" si="1"/>
        <v>0</v>
      </c>
      <c r="K39" s="51">
        <f t="shared" si="3"/>
        <v>0</v>
      </c>
      <c r="L39" s="39">
        <f t="shared" si="2"/>
        <v>0</v>
      </c>
      <c r="M39" s="49" t="s">
        <v>49</v>
      </c>
      <c r="N39" s="34"/>
      <c r="O39" s="49"/>
      <c r="P39" s="34"/>
      <c r="Q39" s="49"/>
      <c r="R39" s="34"/>
      <c r="S39" s="49"/>
      <c r="T39" s="34"/>
      <c r="U39" s="49"/>
      <c r="V39" s="34"/>
      <c r="W39" s="49"/>
      <c r="X39" s="34"/>
      <c r="Y39" s="119"/>
      <c r="Z39" s="115"/>
      <c r="AA39" s="119"/>
      <c r="AB39" s="115"/>
      <c r="AC39" s="119"/>
      <c r="AD39" s="115"/>
      <c r="AE39" s="119"/>
      <c r="AF39" s="115"/>
      <c r="AG39" s="119"/>
      <c r="AH39" s="115"/>
      <c r="AI39" s="119"/>
      <c r="AJ39" s="115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ht="14.1" customHeight="1">
      <c r="A40" s="36"/>
      <c r="B40" s="16">
        <v>200029</v>
      </c>
      <c r="C40" s="16"/>
      <c r="D40" s="148" t="s">
        <v>58</v>
      </c>
      <c r="E40" s="149"/>
      <c r="F40" s="48">
        <v>0.09</v>
      </c>
      <c r="G40" s="18" t="s">
        <v>30</v>
      </c>
      <c r="H40" s="49">
        <f t="shared" si="0"/>
        <v>0</v>
      </c>
      <c r="I40" s="34"/>
      <c r="J40" s="50">
        <f t="shared" si="1"/>
        <v>0</v>
      </c>
      <c r="K40" s="51">
        <f t="shared" si="3"/>
        <v>0</v>
      </c>
      <c r="L40" s="39">
        <f t="shared" si="2"/>
        <v>0</v>
      </c>
      <c r="M40" s="49" t="s">
        <v>49</v>
      </c>
      <c r="N40" s="34"/>
      <c r="O40" s="49"/>
      <c r="P40" s="34"/>
      <c r="Q40" s="49"/>
      <c r="R40" s="34"/>
      <c r="S40" s="49"/>
      <c r="T40" s="34"/>
      <c r="U40" s="49"/>
      <c r="V40" s="34"/>
      <c r="W40" s="49"/>
      <c r="X40" s="34"/>
      <c r="Y40" s="119"/>
      <c r="Z40" s="115"/>
      <c r="AA40" s="119"/>
      <c r="AB40" s="115"/>
      <c r="AC40" s="119"/>
      <c r="AD40" s="115"/>
      <c r="AE40" s="119"/>
      <c r="AF40" s="115"/>
      <c r="AG40" s="119"/>
      <c r="AH40" s="115"/>
      <c r="AI40" s="119"/>
      <c r="AJ40" s="115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ht="14.1" customHeight="1">
      <c r="A41" s="36"/>
      <c r="B41" s="16">
        <v>200030</v>
      </c>
      <c r="C41" s="16"/>
      <c r="D41" s="148" t="s">
        <v>59</v>
      </c>
      <c r="E41" s="149"/>
      <c r="F41" s="48">
        <v>0.08</v>
      </c>
      <c r="G41" s="18" t="s">
        <v>30</v>
      </c>
      <c r="H41" s="80">
        <f t="shared" si="0"/>
        <v>0</v>
      </c>
      <c r="I41" s="34"/>
      <c r="J41" s="81">
        <f t="shared" si="1"/>
        <v>0</v>
      </c>
      <c r="K41" s="82">
        <f t="shared" si="3"/>
        <v>0</v>
      </c>
      <c r="L41" s="39">
        <f t="shared" si="2"/>
        <v>0</v>
      </c>
      <c r="M41" s="80" t="s">
        <v>49</v>
      </c>
      <c r="N41" s="34"/>
      <c r="O41" s="80"/>
      <c r="P41" s="34"/>
      <c r="Q41" s="80"/>
      <c r="R41" s="34"/>
      <c r="S41" s="80"/>
      <c r="T41" s="34"/>
      <c r="U41" s="80"/>
      <c r="V41" s="34"/>
      <c r="W41" s="80"/>
      <c r="X41" s="34"/>
      <c r="Y41" s="129"/>
      <c r="Z41" s="115"/>
      <c r="AA41" s="129"/>
      <c r="AB41" s="115"/>
      <c r="AC41" s="129"/>
      <c r="AD41" s="115"/>
      <c r="AE41" s="129"/>
      <c r="AF41" s="115"/>
      <c r="AG41" s="129"/>
      <c r="AH41" s="115"/>
      <c r="AI41" s="129"/>
      <c r="AJ41" s="115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ht="14.1" customHeight="1">
      <c r="A42" s="36"/>
      <c r="B42" s="16">
        <v>200031</v>
      </c>
      <c r="C42" s="16"/>
      <c r="D42" s="148" t="s">
        <v>60</v>
      </c>
      <c r="E42" s="149"/>
      <c r="F42" s="62">
        <v>1</v>
      </c>
      <c r="G42" s="18" t="s">
        <v>30</v>
      </c>
      <c r="H42" s="83">
        <f t="shared" si="0"/>
        <v>0</v>
      </c>
      <c r="I42" s="34" t="str">
        <f t="shared" ref="I42:I55" si="18">IF($F42*($H$7/100)&lt;H42,$I$7,IF($F42*($H$8/100)&lt;H42,$I$8,""))</f>
        <v/>
      </c>
      <c r="J42" s="84">
        <f t="shared" si="1"/>
        <v>0</v>
      </c>
      <c r="K42" s="85">
        <f t="shared" si="3"/>
        <v>0</v>
      </c>
      <c r="L42" s="39">
        <f t="shared" si="2"/>
        <v>1</v>
      </c>
      <c r="M42" s="83">
        <v>0</v>
      </c>
      <c r="N42" s="34" t="str">
        <f>IF(M42="","",IF($F42*($H$7/100)&lt;M42,$I$7,IF($F42*($H$8/100)&lt;M42,$I$8,"")))</f>
        <v/>
      </c>
      <c r="O42" s="83"/>
      <c r="P42" s="34" t="str">
        <f>IF(O42="","",IF($F42*($H$7/100)&lt;O42,$I$7,IF($F42*($H$8/100)&lt;O42,$I$8,"")))</f>
        <v/>
      </c>
      <c r="Q42" s="83"/>
      <c r="R42" s="34" t="str">
        <f>IF(Q42="","",IF($F42*($H$7/100)&lt;Q42,$I$7,IF($F42*($H$8/100)&lt;Q42,$I$8,"")))</f>
        <v/>
      </c>
      <c r="S42" s="83"/>
      <c r="T42" s="34" t="str">
        <f>IF(S42="","",IF($F42*($H$7/100)&lt;S42,$I$7,IF($F42*($H$8/100)&lt;S42,$I$8,"")))</f>
        <v/>
      </c>
      <c r="U42" s="83"/>
      <c r="V42" s="34" t="str">
        <f>IF(U42="","",IF($F42*($H$7/100)&lt;U42,$I$7,IF($F42*($H$8/100)&lt;U42,$I$8,"")))</f>
        <v/>
      </c>
      <c r="W42" s="83"/>
      <c r="X42" s="34" t="str">
        <f>IF(W42="","",IF($F42*($H$7/100)&lt;W42,$I$7,IF($F42*($H$8/100)&lt;W42,$I$8,"")))</f>
        <v/>
      </c>
      <c r="Y42" s="130"/>
      <c r="Z42" s="115" t="str">
        <f t="shared" ref="Z42:Z47" si="19">IF($F42*($H$7/100)&lt;Y42,$I$7,IF($F42*($H$8/100)&lt;Y42,$I$8,""))</f>
        <v/>
      </c>
      <c r="AA42" s="130"/>
      <c r="AB42" s="115" t="str">
        <f t="shared" ref="AB42:AB47" si="20">IF($F42*($H$7/100)&lt;AA42,$I$7,IF($F42*($H$8/100)&lt;AA42,$I$8,""))</f>
        <v/>
      </c>
      <c r="AC42" s="130"/>
      <c r="AD42" s="115" t="str">
        <f t="shared" ref="AD42:AD47" si="21">IF($F42*($H$7/100)&lt;AC42,$I$7,IF($F42*($H$8/100)&lt;AC42,$I$8,""))</f>
        <v/>
      </c>
      <c r="AE42" s="130"/>
      <c r="AF42" s="115" t="str">
        <f t="shared" ref="AF42:AF47" si="22">IF($F42*($H$7/100)&lt;AE42,$I$7,IF($F42*($H$8/100)&lt;AE42,$I$8,""))</f>
        <v/>
      </c>
      <c r="AG42" s="130"/>
      <c r="AH42" s="115" t="str">
        <f t="shared" ref="AH42:AH47" si="23">IF($F42*($H$7/100)&lt;AG42,$I$7,IF($F42*($H$8/100)&lt;AG42,$I$8,""))</f>
        <v/>
      </c>
      <c r="AI42" s="130"/>
      <c r="AJ42" s="115" t="str">
        <f t="shared" ref="AJ42:AJ47" si="24">IF($F42*($H$7/100)&lt;AI42,$I$7,IF($F42*($H$8/100)&lt;AI42,$I$8,""))</f>
        <v/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ht="14.1" customHeight="1">
      <c r="A43" s="36"/>
      <c r="B43" s="16">
        <v>200032</v>
      </c>
      <c r="C43" s="16"/>
      <c r="D43" s="148" t="s">
        <v>61</v>
      </c>
      <c r="E43" s="149"/>
      <c r="F43" s="62">
        <v>0.2</v>
      </c>
      <c r="G43" s="18" t="s">
        <v>30</v>
      </c>
      <c r="H43" s="59">
        <f t="shared" si="0"/>
        <v>0</v>
      </c>
      <c r="I43" s="34" t="str">
        <f t="shared" si="18"/>
        <v/>
      </c>
      <c r="J43" s="60">
        <f t="shared" si="1"/>
        <v>0</v>
      </c>
      <c r="K43" s="61">
        <f t="shared" si="3"/>
        <v>0</v>
      </c>
      <c r="L43" s="39">
        <f t="shared" si="2"/>
        <v>1</v>
      </c>
      <c r="M43" s="59">
        <v>0</v>
      </c>
      <c r="N43" s="34" t="str">
        <f>IF(M43="","",IF($F43*($H$7/100)&lt;M43,$I$7,IF($F43*($H$8/100)&lt;M43,$I$8,"")))</f>
        <v/>
      </c>
      <c r="O43" s="59"/>
      <c r="P43" s="34" t="str">
        <f>IF(O43="","",IF($F43*($H$7/100)&lt;O43,$I$7,IF($F43*($H$8/100)&lt;O43,$I$8,"")))</f>
        <v/>
      </c>
      <c r="Q43" s="59"/>
      <c r="R43" s="34" t="str">
        <f>IF(Q43="","",IF($F43*($H$7/100)&lt;Q43,$I$7,IF($F43*($H$8/100)&lt;Q43,$I$8,"")))</f>
        <v/>
      </c>
      <c r="S43" s="59"/>
      <c r="T43" s="34" t="str">
        <f>IF(S43="","",IF($F43*($H$7/100)&lt;S43,$I$7,IF($F43*($H$8/100)&lt;S43,$I$8,"")))</f>
        <v/>
      </c>
      <c r="U43" s="59"/>
      <c r="V43" s="34" t="str">
        <f>IF(U43="","",IF($F43*($H$7/100)&lt;U43,$I$7,IF($F43*($H$8/100)&lt;U43,$I$8,"")))</f>
        <v/>
      </c>
      <c r="W43" s="59"/>
      <c r="X43" s="34" t="str">
        <f>IF(W43="","",IF($F43*($H$7/100)&lt;W43,$I$7,IF($F43*($H$8/100)&lt;W43,$I$8,"")))</f>
        <v/>
      </c>
      <c r="Y43" s="122"/>
      <c r="Z43" s="115" t="str">
        <f t="shared" si="19"/>
        <v/>
      </c>
      <c r="AA43" s="122"/>
      <c r="AB43" s="115" t="str">
        <f t="shared" si="20"/>
        <v/>
      </c>
      <c r="AC43" s="122"/>
      <c r="AD43" s="115" t="str">
        <f t="shared" si="21"/>
        <v/>
      </c>
      <c r="AE43" s="122"/>
      <c r="AF43" s="115" t="str">
        <f t="shared" si="22"/>
        <v/>
      </c>
      <c r="AG43" s="122"/>
      <c r="AH43" s="115" t="str">
        <f t="shared" si="23"/>
        <v/>
      </c>
      <c r="AI43" s="122"/>
      <c r="AJ43" s="115" t="str">
        <f t="shared" si="24"/>
        <v/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ht="14.1" customHeight="1">
      <c r="A44" s="36"/>
      <c r="B44" s="16">
        <v>200033</v>
      </c>
      <c r="C44" s="16"/>
      <c r="D44" s="148" t="s">
        <v>62</v>
      </c>
      <c r="E44" s="149"/>
      <c r="F44" s="62">
        <v>0.3</v>
      </c>
      <c r="G44" s="18" t="s">
        <v>30</v>
      </c>
      <c r="H44" s="86">
        <f t="shared" si="0"/>
        <v>0</v>
      </c>
      <c r="I44" s="34" t="str">
        <f t="shared" si="18"/>
        <v/>
      </c>
      <c r="J44" s="87">
        <f t="shared" si="1"/>
        <v>0</v>
      </c>
      <c r="K44" s="88">
        <f t="shared" si="3"/>
        <v>0</v>
      </c>
      <c r="L44" s="39">
        <f t="shared" si="2"/>
        <v>1</v>
      </c>
      <c r="M44" s="86">
        <v>0</v>
      </c>
      <c r="N44" s="34" t="str">
        <f>IF(M44="","",IF($F44*($H$7/100)&lt;M44,$I$7,IF($F44*($H$8/100)&lt;M44,$I$8,"")))</f>
        <v/>
      </c>
      <c r="O44" s="86"/>
      <c r="P44" s="34" t="str">
        <f>IF(O44="","",IF($F44*($H$7/100)&lt;O44,$I$7,IF($F44*($H$8/100)&lt;O44,$I$8,"")))</f>
        <v/>
      </c>
      <c r="Q44" s="86"/>
      <c r="R44" s="34" t="str">
        <f>IF(Q44="","",IF($F44*($H$7/100)&lt;Q44,$I$7,IF($F44*($H$8/100)&lt;Q44,$I$8,"")))</f>
        <v/>
      </c>
      <c r="S44" s="86"/>
      <c r="T44" s="34" t="str">
        <f>IF(S44="","",IF($F44*($H$7/100)&lt;S44,$I$7,IF($F44*($H$8/100)&lt;S44,$I$8,"")))</f>
        <v/>
      </c>
      <c r="U44" s="86"/>
      <c r="V44" s="34" t="str">
        <f>IF(U44="","",IF($F44*($H$7/100)&lt;U44,$I$7,IF($F44*($H$8/100)&lt;U44,$I$8,"")))</f>
        <v/>
      </c>
      <c r="W44" s="86"/>
      <c r="X44" s="34" t="str">
        <f>IF(W44="","",IF($F44*($H$7/100)&lt;W44,$I$7,IF($F44*($H$8/100)&lt;W44,$I$8,"")))</f>
        <v/>
      </c>
      <c r="Y44" s="131"/>
      <c r="Z44" s="115" t="str">
        <f t="shared" si="19"/>
        <v/>
      </c>
      <c r="AA44" s="131"/>
      <c r="AB44" s="115" t="str">
        <f t="shared" si="20"/>
        <v/>
      </c>
      <c r="AC44" s="131"/>
      <c r="AD44" s="115" t="str">
        <f t="shared" si="21"/>
        <v/>
      </c>
      <c r="AE44" s="131"/>
      <c r="AF44" s="115" t="str">
        <f t="shared" si="22"/>
        <v/>
      </c>
      <c r="AG44" s="131"/>
      <c r="AH44" s="115" t="str">
        <f t="shared" si="23"/>
        <v/>
      </c>
      <c r="AI44" s="131"/>
      <c r="AJ44" s="115" t="str">
        <f t="shared" si="24"/>
        <v/>
      </c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14.1" customHeight="1">
      <c r="A45" s="36"/>
      <c r="B45" s="16">
        <v>200034</v>
      </c>
      <c r="C45" s="16"/>
      <c r="D45" s="148" t="s">
        <v>63</v>
      </c>
      <c r="E45" s="149"/>
      <c r="F45" s="62">
        <v>1</v>
      </c>
      <c r="G45" s="18" t="s">
        <v>30</v>
      </c>
      <c r="H45" s="83">
        <f t="shared" si="0"/>
        <v>0</v>
      </c>
      <c r="I45" s="34" t="str">
        <f t="shared" si="18"/>
        <v/>
      </c>
      <c r="J45" s="84">
        <f t="shared" si="1"/>
        <v>0</v>
      </c>
      <c r="K45" s="85">
        <f t="shared" si="3"/>
        <v>0</v>
      </c>
      <c r="L45" s="39">
        <f t="shared" si="2"/>
        <v>1</v>
      </c>
      <c r="M45" s="83">
        <v>0</v>
      </c>
      <c r="N45" s="34" t="str">
        <f>IF(M45="","",IF($F45*($H$7/100)&lt;M45,$I$7,IF($F45*($H$8/100)&lt;M45,$I$8,"")))</f>
        <v/>
      </c>
      <c r="O45" s="83"/>
      <c r="P45" s="34" t="str">
        <f>IF(O45="","",IF($F45*($H$7/100)&lt;O45,$I$7,IF($F45*($H$8/100)&lt;O45,$I$8,"")))</f>
        <v/>
      </c>
      <c r="Q45" s="83"/>
      <c r="R45" s="34" t="str">
        <f>IF(Q45="","",IF($F45*($H$7/100)&lt;Q45,$I$7,IF($F45*($H$8/100)&lt;Q45,$I$8,"")))</f>
        <v/>
      </c>
      <c r="S45" s="83"/>
      <c r="T45" s="34" t="str">
        <f>IF(S45="","",IF($F45*($H$7/100)&lt;S45,$I$7,IF($F45*($H$8/100)&lt;S45,$I$8,"")))</f>
        <v/>
      </c>
      <c r="U45" s="83"/>
      <c r="V45" s="34" t="str">
        <f>IF(U45="","",IF($F45*($H$7/100)&lt;U45,$I$7,IF($F45*($H$8/100)&lt;U45,$I$8,"")))</f>
        <v/>
      </c>
      <c r="W45" s="83"/>
      <c r="X45" s="34" t="str">
        <f>IF(W45="","",IF($F45*($H$7/100)&lt;W45,$I$7,IF($F45*($H$8/100)&lt;W45,$I$8,"")))</f>
        <v/>
      </c>
      <c r="Y45" s="130"/>
      <c r="Z45" s="115" t="str">
        <f t="shared" si="19"/>
        <v/>
      </c>
      <c r="AA45" s="130"/>
      <c r="AB45" s="115" t="str">
        <f t="shared" si="20"/>
        <v/>
      </c>
      <c r="AC45" s="130"/>
      <c r="AD45" s="115" t="str">
        <f t="shared" si="21"/>
        <v/>
      </c>
      <c r="AE45" s="130"/>
      <c r="AF45" s="115" t="str">
        <f t="shared" si="22"/>
        <v/>
      </c>
      <c r="AG45" s="130"/>
      <c r="AH45" s="115" t="str">
        <f t="shared" si="23"/>
        <v/>
      </c>
      <c r="AI45" s="130"/>
      <c r="AJ45" s="115" t="str">
        <f t="shared" si="24"/>
        <v/>
      </c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ht="14.1" customHeight="1">
      <c r="A46" s="36"/>
      <c r="B46" s="16">
        <v>200035</v>
      </c>
      <c r="C46" s="16"/>
      <c r="D46" s="148" t="s">
        <v>64</v>
      </c>
      <c r="E46" s="149"/>
      <c r="F46" s="58">
        <v>200</v>
      </c>
      <c r="G46" s="18" t="s">
        <v>30</v>
      </c>
      <c r="H46" s="89">
        <f t="shared" si="0"/>
        <v>20</v>
      </c>
      <c r="I46" s="34" t="str">
        <f t="shared" si="18"/>
        <v/>
      </c>
      <c r="J46" s="90">
        <f t="shared" si="1"/>
        <v>20</v>
      </c>
      <c r="K46" s="89">
        <f t="shared" si="3"/>
        <v>20</v>
      </c>
      <c r="L46" s="39">
        <f t="shared" si="2"/>
        <v>1</v>
      </c>
      <c r="M46" s="89">
        <v>20</v>
      </c>
      <c r="N46" s="34" t="str">
        <f t="shared" ref="N46:X55" si="25">IF(M46="","",IF($F46*($H$7/100)&lt;M46,$I$7,IF($F46*($H$8/100)&lt;M46,$I$8,"")))</f>
        <v/>
      </c>
      <c r="O46" s="89"/>
      <c r="P46" s="34" t="str">
        <f t="shared" si="25"/>
        <v/>
      </c>
      <c r="Q46" s="89"/>
      <c r="R46" s="34" t="str">
        <f t="shared" si="25"/>
        <v/>
      </c>
      <c r="S46" s="89"/>
      <c r="T46" s="34" t="str">
        <f t="shared" si="25"/>
        <v/>
      </c>
      <c r="U46" s="89"/>
      <c r="V46" s="34" t="str">
        <f t="shared" si="25"/>
        <v/>
      </c>
      <c r="W46" s="89"/>
      <c r="X46" s="34" t="str">
        <f t="shared" si="25"/>
        <v/>
      </c>
      <c r="Y46" s="132"/>
      <c r="Z46" s="115" t="str">
        <f t="shared" si="19"/>
        <v/>
      </c>
      <c r="AA46" s="132"/>
      <c r="AB46" s="115" t="str">
        <f t="shared" si="20"/>
        <v/>
      </c>
      <c r="AC46" s="132"/>
      <c r="AD46" s="115" t="str">
        <f t="shared" si="21"/>
        <v/>
      </c>
      <c r="AE46" s="132"/>
      <c r="AF46" s="115" t="str">
        <f t="shared" si="22"/>
        <v/>
      </c>
      <c r="AG46" s="132"/>
      <c r="AH46" s="115" t="str">
        <f t="shared" si="23"/>
        <v/>
      </c>
      <c r="AI46" s="132"/>
      <c r="AJ46" s="115" t="str">
        <f t="shared" si="24"/>
        <v/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ht="14.1" customHeight="1">
      <c r="A47" s="36"/>
      <c r="B47" s="16">
        <v>200036</v>
      </c>
      <c r="C47" s="16"/>
      <c r="D47" s="148" t="s">
        <v>65</v>
      </c>
      <c r="E47" s="149"/>
      <c r="F47" s="48">
        <v>0.05</v>
      </c>
      <c r="G47" s="18" t="s">
        <v>30</v>
      </c>
      <c r="H47" s="68">
        <f t="shared" si="0"/>
        <v>0</v>
      </c>
      <c r="I47" s="34" t="str">
        <f t="shared" si="18"/>
        <v/>
      </c>
      <c r="J47" s="69">
        <f t="shared" si="1"/>
        <v>0</v>
      </c>
      <c r="K47" s="70">
        <f t="shared" si="3"/>
        <v>0</v>
      </c>
      <c r="L47" s="39">
        <f t="shared" si="2"/>
        <v>1</v>
      </c>
      <c r="M47" s="68">
        <v>0</v>
      </c>
      <c r="N47" s="34" t="str">
        <f t="shared" si="25"/>
        <v/>
      </c>
      <c r="O47" s="68"/>
      <c r="P47" s="34" t="str">
        <f t="shared" si="25"/>
        <v/>
      </c>
      <c r="Q47" s="68"/>
      <c r="R47" s="34" t="str">
        <f t="shared" si="25"/>
        <v/>
      </c>
      <c r="S47" s="68"/>
      <c r="T47" s="34" t="str">
        <f t="shared" si="25"/>
        <v/>
      </c>
      <c r="U47" s="68"/>
      <c r="V47" s="34" t="str">
        <f t="shared" si="25"/>
        <v/>
      </c>
      <c r="W47" s="68"/>
      <c r="X47" s="34" t="str">
        <f t="shared" si="25"/>
        <v/>
      </c>
      <c r="Y47" s="125"/>
      <c r="Z47" s="115" t="str">
        <f t="shared" si="19"/>
        <v/>
      </c>
      <c r="AA47" s="125"/>
      <c r="AB47" s="115" t="str">
        <f t="shared" si="20"/>
        <v/>
      </c>
      <c r="AC47" s="125"/>
      <c r="AD47" s="115" t="str">
        <f t="shared" si="21"/>
        <v/>
      </c>
      <c r="AE47" s="125"/>
      <c r="AF47" s="115" t="str">
        <f t="shared" si="22"/>
        <v/>
      </c>
      <c r="AG47" s="125"/>
      <c r="AH47" s="115" t="str">
        <f t="shared" si="23"/>
        <v/>
      </c>
      <c r="AI47" s="125"/>
      <c r="AJ47" s="115" t="str">
        <f t="shared" si="24"/>
        <v/>
      </c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ht="14.1" customHeight="1">
      <c r="A48" s="36"/>
      <c r="B48" s="16">
        <v>200037</v>
      </c>
      <c r="C48" s="16"/>
      <c r="D48" s="148" t="s">
        <v>66</v>
      </c>
      <c r="E48" s="149"/>
      <c r="F48" s="58">
        <v>200</v>
      </c>
      <c r="G48" s="18" t="s">
        <v>30</v>
      </c>
      <c r="H48" s="91">
        <f t="shared" si="0"/>
        <v>14.5</v>
      </c>
      <c r="I48" s="34"/>
      <c r="J48" s="92">
        <f t="shared" si="1"/>
        <v>14.5</v>
      </c>
      <c r="K48" s="91">
        <f t="shared" si="3"/>
        <v>14.5</v>
      </c>
      <c r="L48" s="39">
        <f t="shared" si="2"/>
        <v>1</v>
      </c>
      <c r="M48" s="91">
        <v>14.5</v>
      </c>
      <c r="N48" s="34"/>
      <c r="O48" s="91"/>
      <c r="P48" s="34"/>
      <c r="Q48" s="91"/>
      <c r="R48" s="34"/>
      <c r="S48" s="91"/>
      <c r="T48" s="34"/>
      <c r="U48" s="91"/>
      <c r="V48" s="34"/>
      <c r="W48" s="91"/>
      <c r="X48" s="34"/>
      <c r="Y48" s="146"/>
      <c r="Z48" s="115"/>
      <c r="AA48" s="147"/>
      <c r="AB48" s="115"/>
      <c r="AC48" s="147"/>
      <c r="AD48" s="115"/>
      <c r="AE48" s="147"/>
      <c r="AF48" s="115"/>
      <c r="AG48" s="147"/>
      <c r="AH48" s="115"/>
      <c r="AI48" s="147"/>
      <c r="AJ48" s="115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ht="14.1" customHeight="1">
      <c r="A49" s="36"/>
      <c r="B49" s="16">
        <v>200039</v>
      </c>
      <c r="C49" s="16"/>
      <c r="D49" s="148" t="s">
        <v>67</v>
      </c>
      <c r="E49" s="149"/>
      <c r="F49" s="58">
        <v>300</v>
      </c>
      <c r="G49" s="18" t="s">
        <v>30</v>
      </c>
      <c r="H49" s="89">
        <f t="shared" si="0"/>
        <v>39</v>
      </c>
      <c r="I49" s="34" t="str">
        <f t="shared" si="18"/>
        <v>○</v>
      </c>
      <c r="J49" s="90">
        <f t="shared" si="1"/>
        <v>39</v>
      </c>
      <c r="K49" s="89">
        <f t="shared" si="3"/>
        <v>39</v>
      </c>
      <c r="L49" s="39">
        <f t="shared" si="2"/>
        <v>1</v>
      </c>
      <c r="M49" s="89">
        <v>39</v>
      </c>
      <c r="N49" s="34" t="str">
        <f t="shared" si="25"/>
        <v>○</v>
      </c>
      <c r="O49" s="89"/>
      <c r="P49" s="34" t="str">
        <f t="shared" si="25"/>
        <v/>
      </c>
      <c r="Q49" s="89"/>
      <c r="R49" s="34" t="str">
        <f t="shared" si="25"/>
        <v/>
      </c>
      <c r="S49" s="89"/>
      <c r="T49" s="34" t="str">
        <f t="shared" si="25"/>
        <v/>
      </c>
      <c r="U49" s="89"/>
      <c r="V49" s="34" t="str">
        <f t="shared" si="25"/>
        <v/>
      </c>
      <c r="W49" s="89"/>
      <c r="X49" s="34" t="str">
        <f t="shared" si="25"/>
        <v/>
      </c>
      <c r="Y49" s="132"/>
      <c r="Z49" s="115" t="str">
        <f t="shared" ref="Z49:Z55" si="26">IF($F49*($H$7/100)&lt;Y49,$I$7,IF($F49*($H$8/100)&lt;Y49,$I$8,""))</f>
        <v/>
      </c>
      <c r="AA49" s="132"/>
      <c r="AB49" s="115" t="str">
        <f t="shared" ref="AB49:AB55" si="27">IF($F49*($H$7/100)&lt;AA49,$I$7,IF($F49*($H$8/100)&lt;AA49,$I$8,""))</f>
        <v/>
      </c>
      <c r="AC49" s="132"/>
      <c r="AD49" s="115" t="str">
        <f t="shared" ref="AD49:AD55" si="28">IF($F49*($H$7/100)&lt;AC49,$I$7,IF($F49*($H$8/100)&lt;AC49,$I$8,""))</f>
        <v/>
      </c>
      <c r="AE49" s="132"/>
      <c r="AF49" s="115" t="str">
        <f t="shared" ref="AF49:AF55" si="29">IF($F49*($H$7/100)&lt;AE49,$I$7,IF($F49*($H$8/100)&lt;AE49,$I$8,""))</f>
        <v/>
      </c>
      <c r="AG49" s="132"/>
      <c r="AH49" s="115" t="str">
        <f t="shared" ref="AH49:AH55" si="30">IF($F49*($H$7/100)&lt;AG49,$I$7,IF($F49*($H$8/100)&lt;AG49,$I$8,""))</f>
        <v/>
      </c>
      <c r="AI49" s="132"/>
      <c r="AJ49" s="115" t="str">
        <f t="shared" ref="AJ49:AJ55" si="31">IF($F49*($H$7/100)&lt;AI49,$I$7,IF($F49*($H$8/100)&lt;AI49,$I$8,""))</f>
        <v/>
      </c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ht="14.1" customHeight="1">
      <c r="A50" s="36"/>
      <c r="B50" s="16">
        <v>200041</v>
      </c>
      <c r="C50" s="16"/>
      <c r="D50" s="148" t="s">
        <v>68</v>
      </c>
      <c r="E50" s="149"/>
      <c r="F50" s="58">
        <v>500</v>
      </c>
      <c r="G50" s="18" t="s">
        <v>30</v>
      </c>
      <c r="H50" s="89">
        <f t="shared" si="0"/>
        <v>156</v>
      </c>
      <c r="I50" s="34" t="str">
        <f t="shared" si="18"/>
        <v>▲</v>
      </c>
      <c r="J50" s="90">
        <f t="shared" si="1"/>
        <v>156</v>
      </c>
      <c r="K50" s="89">
        <f t="shared" si="3"/>
        <v>156</v>
      </c>
      <c r="L50" s="39">
        <f t="shared" si="2"/>
        <v>1</v>
      </c>
      <c r="M50" s="89">
        <v>156</v>
      </c>
      <c r="N50" s="34" t="str">
        <f t="shared" si="25"/>
        <v>▲</v>
      </c>
      <c r="O50" s="89"/>
      <c r="P50" s="34" t="str">
        <f t="shared" si="25"/>
        <v/>
      </c>
      <c r="Q50" s="89"/>
      <c r="R50" s="34" t="str">
        <f t="shared" si="25"/>
        <v/>
      </c>
      <c r="S50" s="89"/>
      <c r="T50" s="34" t="str">
        <f t="shared" si="25"/>
        <v/>
      </c>
      <c r="U50" s="89"/>
      <c r="V50" s="34" t="str">
        <f t="shared" si="25"/>
        <v/>
      </c>
      <c r="W50" s="89"/>
      <c r="X50" s="34" t="str">
        <f t="shared" si="25"/>
        <v/>
      </c>
      <c r="Y50" s="132"/>
      <c r="Z50" s="115" t="str">
        <f t="shared" si="26"/>
        <v/>
      </c>
      <c r="AA50" s="132"/>
      <c r="AB50" s="115" t="str">
        <f t="shared" si="27"/>
        <v/>
      </c>
      <c r="AC50" s="132"/>
      <c r="AD50" s="115" t="str">
        <f t="shared" si="28"/>
        <v/>
      </c>
      <c r="AE50" s="132"/>
      <c r="AF50" s="115" t="str">
        <f t="shared" si="29"/>
        <v/>
      </c>
      <c r="AG50" s="132"/>
      <c r="AH50" s="115" t="str">
        <f t="shared" si="30"/>
        <v/>
      </c>
      <c r="AI50" s="132"/>
      <c r="AJ50" s="115" t="str">
        <f t="shared" si="31"/>
        <v/>
      </c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ht="14.1" customHeight="1">
      <c r="A51" s="36"/>
      <c r="B51" s="16">
        <v>200042</v>
      </c>
      <c r="C51" s="16"/>
      <c r="D51" s="148" t="s">
        <v>69</v>
      </c>
      <c r="E51" s="149"/>
      <c r="F51" s="62">
        <v>0.2</v>
      </c>
      <c r="G51" s="18" t="s">
        <v>30</v>
      </c>
      <c r="H51" s="59">
        <f t="shared" si="0"/>
        <v>0</v>
      </c>
      <c r="I51" s="34" t="str">
        <f t="shared" si="18"/>
        <v/>
      </c>
      <c r="J51" s="60">
        <f t="shared" si="1"/>
        <v>0</v>
      </c>
      <c r="K51" s="61">
        <f t="shared" si="3"/>
        <v>0</v>
      </c>
      <c r="L51" s="39">
        <f t="shared" si="2"/>
        <v>1</v>
      </c>
      <c r="M51" s="59">
        <v>0</v>
      </c>
      <c r="N51" s="34" t="str">
        <f t="shared" si="25"/>
        <v/>
      </c>
      <c r="O51" s="59"/>
      <c r="P51" s="34" t="str">
        <f t="shared" si="25"/>
        <v/>
      </c>
      <c r="Q51" s="59"/>
      <c r="R51" s="34" t="str">
        <f t="shared" si="25"/>
        <v/>
      </c>
      <c r="S51" s="59"/>
      <c r="T51" s="34" t="str">
        <f t="shared" si="25"/>
        <v/>
      </c>
      <c r="U51" s="59"/>
      <c r="V51" s="34" t="str">
        <f t="shared" si="25"/>
        <v/>
      </c>
      <c r="W51" s="59"/>
      <c r="X51" s="34" t="str">
        <f t="shared" si="25"/>
        <v/>
      </c>
      <c r="Y51" s="122"/>
      <c r="Z51" s="115" t="str">
        <f t="shared" si="26"/>
        <v/>
      </c>
      <c r="AA51" s="122"/>
      <c r="AB51" s="115" t="str">
        <f t="shared" si="27"/>
        <v/>
      </c>
      <c r="AC51" s="122"/>
      <c r="AD51" s="115" t="str">
        <f t="shared" si="28"/>
        <v/>
      </c>
      <c r="AE51" s="122"/>
      <c r="AF51" s="115" t="str">
        <f t="shared" si="29"/>
        <v/>
      </c>
      <c r="AG51" s="122"/>
      <c r="AH51" s="115" t="str">
        <f t="shared" si="30"/>
        <v/>
      </c>
      <c r="AI51" s="122"/>
      <c r="AJ51" s="115" t="str">
        <f t="shared" si="31"/>
        <v/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ht="14.1" customHeight="1">
      <c r="A52" s="36"/>
      <c r="B52" s="16">
        <v>200043</v>
      </c>
      <c r="C52" s="16"/>
      <c r="D52" s="148" t="s">
        <v>70</v>
      </c>
      <c r="E52" s="149"/>
      <c r="F52" s="93">
        <v>1.0000000000000001E-5</v>
      </c>
      <c r="G52" s="18" t="s">
        <v>30</v>
      </c>
      <c r="H52" s="94">
        <f t="shared" si="0"/>
        <v>0</v>
      </c>
      <c r="I52" s="34" t="str">
        <f t="shared" si="18"/>
        <v/>
      </c>
      <c r="J52" s="95">
        <f t="shared" si="1"/>
        <v>0</v>
      </c>
      <c r="K52" s="96">
        <f t="shared" si="3"/>
        <v>0</v>
      </c>
      <c r="L52" s="39">
        <f t="shared" si="2"/>
        <v>1</v>
      </c>
      <c r="M52" s="94">
        <v>0</v>
      </c>
      <c r="N52" s="34" t="str">
        <f t="shared" si="25"/>
        <v/>
      </c>
      <c r="O52" s="94"/>
      <c r="P52" s="34" t="str">
        <f t="shared" si="25"/>
        <v/>
      </c>
      <c r="Q52" s="94"/>
      <c r="R52" s="34" t="str">
        <f t="shared" si="25"/>
        <v/>
      </c>
      <c r="S52" s="94"/>
      <c r="T52" s="34" t="str">
        <f t="shared" si="25"/>
        <v/>
      </c>
      <c r="U52" s="94"/>
      <c r="V52" s="34" t="str">
        <f t="shared" si="25"/>
        <v/>
      </c>
      <c r="W52" s="94"/>
      <c r="X52" s="34" t="str">
        <f t="shared" si="25"/>
        <v/>
      </c>
      <c r="Y52" s="133"/>
      <c r="Z52" s="115" t="str">
        <f t="shared" si="26"/>
        <v/>
      </c>
      <c r="AA52" s="133"/>
      <c r="AB52" s="115" t="str">
        <f t="shared" si="27"/>
        <v/>
      </c>
      <c r="AC52" s="133"/>
      <c r="AD52" s="115" t="str">
        <f t="shared" si="28"/>
        <v/>
      </c>
      <c r="AE52" s="133"/>
      <c r="AF52" s="115" t="str">
        <f t="shared" si="29"/>
        <v/>
      </c>
      <c r="AG52" s="133"/>
      <c r="AH52" s="115" t="str">
        <f t="shared" si="30"/>
        <v/>
      </c>
      <c r="AI52" s="133"/>
      <c r="AJ52" s="115" t="str">
        <f t="shared" si="31"/>
        <v/>
      </c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ht="14.1" customHeight="1">
      <c r="A53" s="36"/>
      <c r="B53" s="16">
        <v>200044</v>
      </c>
      <c r="C53" s="16"/>
      <c r="D53" s="148" t="s">
        <v>71</v>
      </c>
      <c r="E53" s="149"/>
      <c r="F53" s="93">
        <v>1.0000000000000001E-5</v>
      </c>
      <c r="G53" s="18" t="s">
        <v>30</v>
      </c>
      <c r="H53" s="94">
        <f t="shared" si="0"/>
        <v>0</v>
      </c>
      <c r="I53" s="34" t="str">
        <f t="shared" si="18"/>
        <v/>
      </c>
      <c r="J53" s="95">
        <f t="shared" si="1"/>
        <v>0</v>
      </c>
      <c r="K53" s="96">
        <f t="shared" si="3"/>
        <v>0</v>
      </c>
      <c r="L53" s="39">
        <f t="shared" si="2"/>
        <v>1</v>
      </c>
      <c r="M53" s="94">
        <v>0</v>
      </c>
      <c r="N53" s="34" t="str">
        <f t="shared" si="25"/>
        <v/>
      </c>
      <c r="O53" s="94"/>
      <c r="P53" s="34" t="str">
        <f t="shared" si="25"/>
        <v/>
      </c>
      <c r="Q53" s="94"/>
      <c r="R53" s="34" t="str">
        <f t="shared" si="25"/>
        <v/>
      </c>
      <c r="S53" s="94"/>
      <c r="T53" s="34" t="str">
        <f t="shared" si="25"/>
        <v/>
      </c>
      <c r="U53" s="94"/>
      <c r="V53" s="34" t="str">
        <f t="shared" si="25"/>
        <v/>
      </c>
      <c r="W53" s="94"/>
      <c r="X53" s="34" t="str">
        <f t="shared" si="25"/>
        <v/>
      </c>
      <c r="Y53" s="133"/>
      <c r="Z53" s="115" t="str">
        <f t="shared" si="26"/>
        <v/>
      </c>
      <c r="AA53" s="133"/>
      <c r="AB53" s="115" t="str">
        <f t="shared" si="27"/>
        <v/>
      </c>
      <c r="AC53" s="133"/>
      <c r="AD53" s="115" t="str">
        <f t="shared" si="28"/>
        <v/>
      </c>
      <c r="AE53" s="133"/>
      <c r="AF53" s="115" t="str">
        <f t="shared" si="29"/>
        <v/>
      </c>
      <c r="AG53" s="133"/>
      <c r="AH53" s="115" t="str">
        <f t="shared" si="30"/>
        <v/>
      </c>
      <c r="AI53" s="133"/>
      <c r="AJ53" s="115" t="str">
        <f t="shared" si="31"/>
        <v/>
      </c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ht="14.1" customHeight="1">
      <c r="A54" s="36"/>
      <c r="B54" s="16">
        <v>200045</v>
      </c>
      <c r="C54" s="16"/>
      <c r="D54" s="152" t="s">
        <v>72</v>
      </c>
      <c r="E54" s="153"/>
      <c r="F54" s="48">
        <v>0.02</v>
      </c>
      <c r="G54" s="18" t="s">
        <v>30</v>
      </c>
      <c r="H54" s="52">
        <f t="shared" si="0"/>
        <v>0</v>
      </c>
      <c r="I54" s="34" t="str">
        <f t="shared" si="18"/>
        <v/>
      </c>
      <c r="J54" s="53">
        <f t="shared" si="1"/>
        <v>0</v>
      </c>
      <c r="K54" s="54">
        <f t="shared" si="3"/>
        <v>0</v>
      </c>
      <c r="L54" s="39">
        <f t="shared" si="2"/>
        <v>1</v>
      </c>
      <c r="M54" s="52">
        <v>0</v>
      </c>
      <c r="N54" s="34" t="str">
        <f t="shared" si="25"/>
        <v/>
      </c>
      <c r="O54" s="52"/>
      <c r="P54" s="34" t="str">
        <f t="shared" si="25"/>
        <v/>
      </c>
      <c r="Q54" s="52"/>
      <c r="R54" s="34" t="str">
        <f t="shared" si="25"/>
        <v/>
      </c>
      <c r="S54" s="52"/>
      <c r="T54" s="34" t="str">
        <f t="shared" si="25"/>
        <v/>
      </c>
      <c r="U54" s="52"/>
      <c r="V54" s="34" t="str">
        <f t="shared" si="25"/>
        <v/>
      </c>
      <c r="W54" s="52"/>
      <c r="X54" s="34" t="str">
        <f t="shared" si="25"/>
        <v/>
      </c>
      <c r="Y54" s="120"/>
      <c r="Z54" s="115" t="str">
        <f t="shared" si="26"/>
        <v/>
      </c>
      <c r="AA54" s="120"/>
      <c r="AB54" s="115" t="str">
        <f t="shared" si="27"/>
        <v/>
      </c>
      <c r="AC54" s="120"/>
      <c r="AD54" s="115" t="str">
        <f t="shared" si="28"/>
        <v/>
      </c>
      <c r="AE54" s="120"/>
      <c r="AF54" s="115" t="str">
        <f t="shared" si="29"/>
        <v/>
      </c>
      <c r="AG54" s="120"/>
      <c r="AH54" s="115" t="str">
        <f t="shared" si="30"/>
        <v/>
      </c>
      <c r="AI54" s="120"/>
      <c r="AJ54" s="115" t="str">
        <f t="shared" si="31"/>
        <v/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ht="14.1" customHeight="1">
      <c r="A55" s="36"/>
      <c r="B55" s="16">
        <v>200046</v>
      </c>
      <c r="C55" s="16"/>
      <c r="D55" s="148" t="s">
        <v>73</v>
      </c>
      <c r="E55" s="149"/>
      <c r="F55" s="40">
        <v>5.0000000000000001E-3</v>
      </c>
      <c r="G55" s="18" t="s">
        <v>30</v>
      </c>
      <c r="H55" s="71">
        <f t="shared" si="0"/>
        <v>0</v>
      </c>
      <c r="I55" s="34" t="str">
        <f t="shared" si="18"/>
        <v/>
      </c>
      <c r="J55" s="72">
        <f t="shared" si="1"/>
        <v>0</v>
      </c>
      <c r="K55" s="73">
        <f t="shared" si="3"/>
        <v>0</v>
      </c>
      <c r="L55" s="39">
        <f t="shared" si="2"/>
        <v>1</v>
      </c>
      <c r="M55" s="71">
        <v>0</v>
      </c>
      <c r="N55" s="34" t="str">
        <f t="shared" si="25"/>
        <v/>
      </c>
      <c r="O55" s="71"/>
      <c r="P55" s="34" t="str">
        <f t="shared" si="25"/>
        <v/>
      </c>
      <c r="Q55" s="71"/>
      <c r="R55" s="34" t="str">
        <f t="shared" si="25"/>
        <v/>
      </c>
      <c r="S55" s="71"/>
      <c r="T55" s="34" t="str">
        <f t="shared" si="25"/>
        <v/>
      </c>
      <c r="U55" s="71"/>
      <c r="V55" s="34" t="str">
        <f t="shared" si="25"/>
        <v/>
      </c>
      <c r="W55" s="71"/>
      <c r="X55" s="34" t="str">
        <f t="shared" si="25"/>
        <v/>
      </c>
      <c r="Y55" s="126"/>
      <c r="Z55" s="115" t="str">
        <f t="shared" si="26"/>
        <v/>
      </c>
      <c r="AA55" s="126"/>
      <c r="AB55" s="115" t="str">
        <f t="shared" si="27"/>
        <v/>
      </c>
      <c r="AC55" s="126"/>
      <c r="AD55" s="115" t="str">
        <f t="shared" si="28"/>
        <v/>
      </c>
      <c r="AE55" s="126"/>
      <c r="AF55" s="115" t="str">
        <f t="shared" si="29"/>
        <v/>
      </c>
      <c r="AG55" s="126"/>
      <c r="AH55" s="115" t="str">
        <f t="shared" si="30"/>
        <v/>
      </c>
      <c r="AI55" s="126"/>
      <c r="AJ55" s="115" t="str">
        <f t="shared" si="31"/>
        <v/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ht="14.1" customHeight="1">
      <c r="A56" s="36"/>
      <c r="B56" s="16">
        <v>200047</v>
      </c>
      <c r="C56" s="16"/>
      <c r="D56" s="152" t="s">
        <v>74</v>
      </c>
      <c r="E56" s="153"/>
      <c r="F56" s="58">
        <v>3</v>
      </c>
      <c r="G56" s="18" t="s">
        <v>30</v>
      </c>
      <c r="H56" s="97">
        <f t="shared" si="0"/>
        <v>0</v>
      </c>
      <c r="I56" s="34"/>
      <c r="J56" s="98">
        <f t="shared" si="1"/>
        <v>0</v>
      </c>
      <c r="K56" s="99">
        <f t="shared" si="3"/>
        <v>0</v>
      </c>
      <c r="L56" s="39">
        <f t="shared" si="2"/>
        <v>1</v>
      </c>
      <c r="M56" s="97">
        <v>0</v>
      </c>
      <c r="N56" s="34"/>
      <c r="O56" s="97"/>
      <c r="P56" s="34"/>
      <c r="Q56" s="97"/>
      <c r="R56" s="34"/>
      <c r="S56" s="97"/>
      <c r="T56" s="34"/>
      <c r="U56" s="97"/>
      <c r="V56" s="34"/>
      <c r="W56" s="97"/>
      <c r="X56" s="34"/>
      <c r="Y56" s="134"/>
      <c r="Z56" s="115"/>
      <c r="AA56" s="134"/>
      <c r="AB56" s="115"/>
      <c r="AC56" s="134"/>
      <c r="AD56" s="115"/>
      <c r="AE56" s="134"/>
      <c r="AF56" s="115"/>
      <c r="AG56" s="134"/>
      <c r="AH56" s="115"/>
      <c r="AI56" s="134"/>
      <c r="AJ56" s="115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ht="14.1" customHeight="1">
      <c r="A57" s="36"/>
      <c r="B57" s="16">
        <v>200049</v>
      </c>
      <c r="C57" s="16"/>
      <c r="D57" s="148" t="s">
        <v>75</v>
      </c>
      <c r="E57" s="149"/>
      <c r="F57" s="154" t="s">
        <v>76</v>
      </c>
      <c r="G57" s="155"/>
      <c r="H57" s="100">
        <f t="shared" si="0"/>
        <v>6.8</v>
      </c>
      <c r="I57" s="34"/>
      <c r="J57" s="101">
        <f t="shared" si="1"/>
        <v>6.8</v>
      </c>
      <c r="K57" s="100">
        <f t="shared" si="3"/>
        <v>6.8</v>
      </c>
      <c r="L57" s="39">
        <f t="shared" si="2"/>
        <v>1</v>
      </c>
      <c r="M57" s="100">
        <v>6.8</v>
      </c>
      <c r="N57" s="34"/>
      <c r="O57" s="100"/>
      <c r="P57" s="34"/>
      <c r="Q57" s="100"/>
      <c r="R57" s="34"/>
      <c r="S57" s="100"/>
      <c r="T57" s="34"/>
      <c r="U57" s="100"/>
      <c r="V57" s="34"/>
      <c r="W57" s="100"/>
      <c r="X57" s="34"/>
      <c r="Y57" s="135"/>
      <c r="Z57" s="115"/>
      <c r="AA57" s="135"/>
      <c r="AB57" s="115"/>
      <c r="AC57" s="135"/>
      <c r="AD57" s="115"/>
      <c r="AE57" s="135"/>
      <c r="AF57" s="115"/>
      <c r="AG57" s="135"/>
      <c r="AH57" s="115"/>
      <c r="AI57" s="135"/>
      <c r="AJ57" s="115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ht="14.1" customHeight="1">
      <c r="A58" s="36"/>
      <c r="B58" s="16">
        <v>200050</v>
      </c>
      <c r="C58" s="16">
        <v>1</v>
      </c>
      <c r="D58" s="148" t="s">
        <v>77</v>
      </c>
      <c r="E58" s="149"/>
      <c r="F58" s="154" t="s">
        <v>78</v>
      </c>
      <c r="G58" s="155"/>
      <c r="H58" s="102">
        <f t="shared" si="0"/>
        <v>0</v>
      </c>
      <c r="I58" s="34"/>
      <c r="J58" s="103">
        <f t="shared" si="1"/>
        <v>0</v>
      </c>
      <c r="K58" s="102" t="s">
        <v>28</v>
      </c>
      <c r="L58" s="39">
        <f t="shared" si="2"/>
        <v>0</v>
      </c>
      <c r="M58" s="102" t="s">
        <v>49</v>
      </c>
      <c r="N58" s="34"/>
      <c r="O58" s="102"/>
      <c r="P58" s="34"/>
      <c r="Q58" s="102"/>
      <c r="R58" s="34"/>
      <c r="S58" s="102"/>
      <c r="T58" s="34"/>
      <c r="U58" s="102"/>
      <c r="V58" s="34"/>
      <c r="W58" s="102"/>
      <c r="X58" s="34"/>
      <c r="Y58" s="136"/>
      <c r="Z58" s="115"/>
      <c r="AA58" s="136"/>
      <c r="AB58" s="115"/>
      <c r="AC58" s="136"/>
      <c r="AD58" s="115"/>
      <c r="AE58" s="136"/>
      <c r="AF58" s="115"/>
      <c r="AG58" s="136"/>
      <c r="AH58" s="115"/>
      <c r="AI58" s="136"/>
      <c r="AJ58" s="115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1:90" ht="14.1" customHeight="1">
      <c r="A59" s="36"/>
      <c r="B59" s="16">
        <v>200051</v>
      </c>
      <c r="C59" s="16">
        <v>1</v>
      </c>
      <c r="D59" s="148" t="s">
        <v>79</v>
      </c>
      <c r="E59" s="149"/>
      <c r="F59" s="154" t="s">
        <v>78</v>
      </c>
      <c r="G59" s="155"/>
      <c r="H59" s="104">
        <f t="shared" si="0"/>
        <v>0</v>
      </c>
      <c r="I59" s="34"/>
      <c r="J59" s="105">
        <f t="shared" si="1"/>
        <v>0</v>
      </c>
      <c r="K59" s="104" t="s">
        <v>28</v>
      </c>
      <c r="L59" s="39">
        <f t="shared" si="2"/>
        <v>1</v>
      </c>
      <c r="M59" s="104">
        <v>0</v>
      </c>
      <c r="N59" s="34"/>
      <c r="O59" s="104"/>
      <c r="P59" s="34"/>
      <c r="Q59" s="104"/>
      <c r="R59" s="34"/>
      <c r="S59" s="104"/>
      <c r="T59" s="34"/>
      <c r="U59" s="104"/>
      <c r="V59" s="34"/>
      <c r="W59" s="104"/>
      <c r="X59" s="34"/>
      <c r="Y59" s="137"/>
      <c r="Z59" s="115"/>
      <c r="AA59" s="137"/>
      <c r="AB59" s="115"/>
      <c r="AC59" s="137"/>
      <c r="AD59" s="115"/>
      <c r="AE59" s="137"/>
      <c r="AF59" s="115"/>
      <c r="AG59" s="137"/>
      <c r="AH59" s="115"/>
      <c r="AI59" s="137"/>
      <c r="AJ59" s="115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ht="14.1" customHeight="1">
      <c r="A60" s="36"/>
      <c r="B60" s="16">
        <v>200052</v>
      </c>
      <c r="C60" s="16"/>
      <c r="D60" s="148" t="s">
        <v>80</v>
      </c>
      <c r="E60" s="149"/>
      <c r="F60" s="58">
        <v>5</v>
      </c>
      <c r="G60" s="18" t="s">
        <v>81</v>
      </c>
      <c r="H60" s="106">
        <f t="shared" si="0"/>
        <v>0</v>
      </c>
      <c r="I60" s="107"/>
      <c r="J60" s="108">
        <f t="shared" si="1"/>
        <v>0</v>
      </c>
      <c r="K60" s="109">
        <f t="shared" si="3"/>
        <v>0</v>
      </c>
      <c r="L60" s="39">
        <f t="shared" si="2"/>
        <v>1</v>
      </c>
      <c r="M60" s="106">
        <v>0</v>
      </c>
      <c r="N60" s="107"/>
      <c r="O60" s="106"/>
      <c r="P60" s="107"/>
      <c r="Q60" s="106"/>
      <c r="R60" s="107"/>
      <c r="S60" s="106"/>
      <c r="T60" s="107"/>
      <c r="U60" s="106"/>
      <c r="V60" s="107"/>
      <c r="W60" s="106"/>
      <c r="X60" s="107"/>
      <c r="Y60" s="138"/>
      <c r="Z60" s="115"/>
      <c r="AA60" s="138"/>
      <c r="AB60" s="115"/>
      <c r="AC60" s="138"/>
      <c r="AD60" s="115"/>
      <c r="AE60" s="138"/>
      <c r="AF60" s="115"/>
      <c r="AG60" s="138"/>
      <c r="AH60" s="115"/>
      <c r="AI60" s="138"/>
      <c r="AJ60" s="115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ht="14.1" customHeight="1">
      <c r="B61" s="16">
        <v>200053</v>
      </c>
      <c r="C61" s="16"/>
      <c r="D61" s="150" t="s">
        <v>82</v>
      </c>
      <c r="E61" s="151"/>
      <c r="F61" s="141">
        <v>2</v>
      </c>
      <c r="G61" s="29" t="s">
        <v>81</v>
      </c>
      <c r="H61" s="142">
        <f t="shared" si="0"/>
        <v>0</v>
      </c>
      <c r="I61" s="143"/>
      <c r="J61" s="144">
        <f t="shared" si="1"/>
        <v>0</v>
      </c>
      <c r="K61" s="145">
        <f t="shared" si="3"/>
        <v>0</v>
      </c>
      <c r="L61" s="111">
        <f t="shared" si="2"/>
        <v>1</v>
      </c>
      <c r="M61" s="142">
        <v>0</v>
      </c>
      <c r="N61" s="143"/>
      <c r="O61" s="142"/>
      <c r="P61" s="143"/>
      <c r="Q61" s="142"/>
      <c r="R61" s="143"/>
      <c r="S61" s="142"/>
      <c r="T61" s="143"/>
      <c r="U61" s="142"/>
      <c r="V61" s="143"/>
      <c r="W61" s="142"/>
      <c r="X61" s="143"/>
      <c r="Y61" s="139"/>
      <c r="Z61" s="115"/>
      <c r="AA61" s="139"/>
      <c r="AB61" s="115"/>
      <c r="AC61" s="139"/>
      <c r="AD61" s="115"/>
      <c r="AE61" s="139"/>
      <c r="AF61" s="115"/>
      <c r="AG61" s="139"/>
      <c r="AH61" s="115"/>
      <c r="AI61" s="139"/>
      <c r="AJ61" s="115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>
      <c r="M62" s="110" t="s">
        <v>49</v>
      </c>
    </row>
  </sheetData>
  <dataConsolidate/>
  <mergeCells count="149">
    <mergeCell ref="AI4:AJ4"/>
    <mergeCell ref="D5:E5"/>
    <mergeCell ref="F5:G5"/>
    <mergeCell ref="H5:I5"/>
    <mergeCell ref="M5:N5"/>
    <mergeCell ref="O5:P5"/>
    <mergeCell ref="Q5:R5"/>
    <mergeCell ref="S5:T5"/>
    <mergeCell ref="U5:V5"/>
    <mergeCell ref="W5:X5"/>
    <mergeCell ref="W4:X4"/>
    <mergeCell ref="Y4:Z4"/>
    <mergeCell ref="AA4:AB4"/>
    <mergeCell ref="AC4:AD4"/>
    <mergeCell ref="AE4:AF4"/>
    <mergeCell ref="AG4:AH4"/>
    <mergeCell ref="AA5:AB5"/>
    <mergeCell ref="AC5:AD5"/>
    <mergeCell ref="AE5:AF5"/>
    <mergeCell ref="AG5:AH5"/>
    <mergeCell ref="AI5:AJ5"/>
    <mergeCell ref="AI6:AJ6"/>
    <mergeCell ref="D7:E7"/>
    <mergeCell ref="M7:N7"/>
    <mergeCell ref="O7:P7"/>
    <mergeCell ref="Q7:R7"/>
    <mergeCell ref="S7:T7"/>
    <mergeCell ref="U7:V7"/>
    <mergeCell ref="W7:X7"/>
    <mergeCell ref="Y7:Z7"/>
    <mergeCell ref="AA7:AB7"/>
    <mergeCell ref="W6:X6"/>
    <mergeCell ref="Y6:Z6"/>
    <mergeCell ref="AA6:AB6"/>
    <mergeCell ref="AC6:AD6"/>
    <mergeCell ref="AE6:AF6"/>
    <mergeCell ref="AG6:AH6"/>
    <mergeCell ref="D6:E6"/>
    <mergeCell ref="M6:N6"/>
    <mergeCell ref="O6:P6"/>
    <mergeCell ref="Q6:R6"/>
    <mergeCell ref="S6:T6"/>
    <mergeCell ref="U6:V6"/>
    <mergeCell ref="U4:V4"/>
    <mergeCell ref="Y5:Z5"/>
    <mergeCell ref="D4:E4"/>
    <mergeCell ref="M4:N4"/>
    <mergeCell ref="O4:P4"/>
    <mergeCell ref="Q4:R4"/>
    <mergeCell ref="S4:T4"/>
    <mergeCell ref="D8:E8"/>
    <mergeCell ref="M8:N8"/>
    <mergeCell ref="O8:P8"/>
    <mergeCell ref="Q8:R8"/>
    <mergeCell ref="S8:T8"/>
    <mergeCell ref="U8:V8"/>
    <mergeCell ref="AI8:AJ8"/>
    <mergeCell ref="W8:X8"/>
    <mergeCell ref="Y8:Z8"/>
    <mergeCell ref="AA8:AB8"/>
    <mergeCell ref="AC8:AD8"/>
    <mergeCell ref="AE8:AF8"/>
    <mergeCell ref="AG8:AH8"/>
    <mergeCell ref="AC9:AD9"/>
    <mergeCell ref="AE9:AF9"/>
    <mergeCell ref="AG9:AH9"/>
    <mergeCell ref="AI9:AJ9"/>
    <mergeCell ref="AC7:AD7"/>
    <mergeCell ref="AE7:AF7"/>
    <mergeCell ref="AG7:AH7"/>
    <mergeCell ref="AI7:AJ7"/>
    <mergeCell ref="D15:E15"/>
    <mergeCell ref="D16:E16"/>
    <mergeCell ref="D17:E17"/>
    <mergeCell ref="D18:E18"/>
    <mergeCell ref="D19:E19"/>
    <mergeCell ref="U9:V9"/>
    <mergeCell ref="W9:X9"/>
    <mergeCell ref="Y9:Z9"/>
    <mergeCell ref="AA9:AB9"/>
    <mergeCell ref="D14:E14"/>
    <mergeCell ref="D13:E13"/>
    <mergeCell ref="S10:T10"/>
    <mergeCell ref="D9:E9"/>
    <mergeCell ref="M9:N9"/>
    <mergeCell ref="O9:P9"/>
    <mergeCell ref="Q9:R9"/>
    <mergeCell ref="S9:T9"/>
    <mergeCell ref="D10:E10"/>
    <mergeCell ref="H10:I10"/>
    <mergeCell ref="M10:N10"/>
    <mergeCell ref="O10:P10"/>
    <mergeCell ref="Q10:R10"/>
    <mergeCell ref="AG10:AH10"/>
    <mergeCell ref="AI10:AJ10"/>
    <mergeCell ref="D11:E11"/>
    <mergeCell ref="D12:E12"/>
    <mergeCell ref="F12:G12"/>
    <mergeCell ref="U10:V10"/>
    <mergeCell ref="W10:X10"/>
    <mergeCell ref="Y10:Z10"/>
    <mergeCell ref="AA10:AB10"/>
    <mergeCell ref="AC10:AD10"/>
    <mergeCell ref="AE10:AF10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60:E60"/>
    <mergeCell ref="D61:E61"/>
    <mergeCell ref="D56:E56"/>
    <mergeCell ref="D57:E57"/>
    <mergeCell ref="F57:G57"/>
    <mergeCell ref="D58:E58"/>
    <mergeCell ref="F58:G58"/>
    <mergeCell ref="D59:E59"/>
    <mergeCell ref="F59:G59"/>
  </mergeCells>
  <phoneticPr fontId="3"/>
  <conditionalFormatting sqref="I11:I61 N11:N61 P11:P61 R11:R61 T11:T61">
    <cfRule type="cellIs" dxfId="197" priority="21" operator="equal">
      <formula>$I$8</formula>
    </cfRule>
  </conditionalFormatting>
  <conditionalFormatting sqref="I11:I61 N11:N61 P11:P61 R11:R61 T11:T61">
    <cfRule type="cellIs" dxfId="196" priority="22" operator="equal">
      <formula>$I$7</formula>
    </cfRule>
  </conditionalFormatting>
  <conditionalFormatting sqref="Z11:Z61">
    <cfRule type="cellIs" dxfId="195" priority="15" operator="equal">
      <formula>$I$8</formula>
    </cfRule>
  </conditionalFormatting>
  <conditionalFormatting sqref="Z11:Z61">
    <cfRule type="cellIs" dxfId="194" priority="16" operator="equal">
      <formula>$I$7</formula>
    </cfRule>
  </conditionalFormatting>
  <conditionalFormatting sqref="AB11:AB61">
    <cfRule type="cellIs" dxfId="193" priority="13" operator="equal">
      <formula>$I$8</formula>
    </cfRule>
  </conditionalFormatting>
  <conditionalFormatting sqref="AB11:AB61">
    <cfRule type="cellIs" dxfId="192" priority="14" operator="equal">
      <formula>$I$7</formula>
    </cfRule>
  </conditionalFormatting>
  <conditionalFormatting sqref="AD11:AD61">
    <cfRule type="cellIs" dxfId="191" priority="11" operator="equal">
      <formula>$I$8</formula>
    </cfRule>
  </conditionalFormatting>
  <conditionalFormatting sqref="AD11:AD61">
    <cfRule type="cellIs" dxfId="190" priority="12" operator="equal">
      <formula>$I$7</formula>
    </cfRule>
  </conditionalFormatting>
  <conditionalFormatting sqref="AF11:AF61">
    <cfRule type="cellIs" dxfId="189" priority="9" operator="equal">
      <formula>$I$8</formula>
    </cfRule>
  </conditionalFormatting>
  <conditionalFormatting sqref="AF11:AF61">
    <cfRule type="cellIs" dxfId="188" priority="10" operator="equal">
      <formula>$I$7</formula>
    </cfRule>
  </conditionalFormatting>
  <conditionalFormatting sqref="AH11:AH61">
    <cfRule type="cellIs" dxfId="187" priority="7" operator="equal">
      <formula>$I$8</formula>
    </cfRule>
  </conditionalFormatting>
  <conditionalFormatting sqref="AH11:AH61">
    <cfRule type="cellIs" dxfId="186" priority="8" operator="equal">
      <formula>$I$7</formula>
    </cfRule>
  </conditionalFormatting>
  <conditionalFormatting sqref="AJ11:AJ61">
    <cfRule type="cellIs" dxfId="185" priority="5" operator="equal">
      <formula>$I$8</formula>
    </cfRule>
  </conditionalFormatting>
  <conditionalFormatting sqref="AJ11:AJ61">
    <cfRule type="cellIs" dxfId="184" priority="6" operator="equal">
      <formula>$I$7</formula>
    </cfRule>
  </conditionalFormatting>
  <conditionalFormatting sqref="V11:V61">
    <cfRule type="cellIs" dxfId="183" priority="3" operator="equal">
      <formula>$I$8</formula>
    </cfRule>
  </conditionalFormatting>
  <conditionalFormatting sqref="V11:V61">
    <cfRule type="cellIs" dxfId="182" priority="4" operator="equal">
      <formula>$I$7</formula>
    </cfRule>
  </conditionalFormatting>
  <conditionalFormatting sqref="X11:X61">
    <cfRule type="cellIs" dxfId="181" priority="1" operator="equal">
      <formula>$I$8</formula>
    </cfRule>
  </conditionalFormatting>
  <conditionalFormatting sqref="X11:X61">
    <cfRule type="cellIs" dxfId="180" priority="2" operator="equal">
      <formula>$I$7</formula>
    </cfRule>
  </conditionalFormatting>
  <pageMargins left="0.78740157480314965" right="0" top="0.39370078740157483" bottom="0" header="0" footer="0"/>
  <pageSetup paperSize="8" scale="93" orientation="landscape" r:id="rId1"/>
  <headerFooter alignWithMargins="0"/>
  <colBreaks count="1" manualBreakCount="1">
    <brk id="24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73C74-98A6-4A46-9CC7-355ACFBC558C}">
  <sheetPr>
    <tabColor rgb="FFFFFFCC"/>
  </sheetPr>
  <dimension ref="A1:CL62"/>
  <sheetViews>
    <sheetView showGridLines="0" view="pageBreakPreview" zoomScaleNormal="100" zoomScaleSheetLayoutView="100" workbookViewId="0">
      <pane xSplit="12" ySplit="10" topLeftCell="M11" activePane="bottomRight" state="frozen"/>
      <selection activeCell="M11" sqref="M11"/>
      <selection pane="topRight" activeCell="M11" sqref="M11"/>
      <selection pane="bottomLeft" activeCell="M11" sqref="M11"/>
      <selection pane="bottomRight" activeCell="M6" sqref="M6:N6"/>
    </sheetView>
  </sheetViews>
  <sheetFormatPr defaultColWidth="1.625" defaultRowHeight="13.5"/>
  <cols>
    <col min="1" max="1" width="2.75" style="110" customWidth="1"/>
    <col min="2" max="2" width="6" style="112" bestFit="1" customWidth="1"/>
    <col min="3" max="3" width="6" style="112" customWidth="1"/>
    <col min="4" max="4" width="10.625" style="110" customWidth="1"/>
    <col min="5" max="5" width="22.625" style="110" customWidth="1"/>
    <col min="6" max="7" width="8.625" style="110" customWidth="1"/>
    <col min="8" max="8" width="14.625" style="110" customWidth="1"/>
    <col min="9" max="9" width="2.125" style="113" customWidth="1"/>
    <col min="10" max="11" width="14.625" style="110" customWidth="1"/>
    <col min="12" max="12" width="8.625" style="110" customWidth="1"/>
    <col min="13" max="13" width="16.625" style="110" customWidth="1"/>
    <col min="14" max="14" width="2.125" style="110" customWidth="1"/>
    <col min="15" max="15" width="16.625" style="110" customWidth="1"/>
    <col min="16" max="16" width="2.125" style="110" customWidth="1"/>
    <col min="17" max="17" width="16.625" style="110" customWidth="1"/>
    <col min="18" max="18" width="2.125" style="110" customWidth="1"/>
    <col min="19" max="19" width="16.625" style="110" customWidth="1"/>
    <col min="20" max="20" width="2.125" style="110" customWidth="1"/>
    <col min="21" max="21" width="16.625" style="110" customWidth="1"/>
    <col min="22" max="22" width="2.125" style="110" customWidth="1"/>
    <col min="23" max="23" width="16.625" style="110" customWidth="1"/>
    <col min="24" max="24" width="2.125" style="110" customWidth="1"/>
    <col min="25" max="25" width="16.625" style="110" customWidth="1"/>
    <col min="26" max="26" width="2.125" style="110" customWidth="1"/>
    <col min="27" max="27" width="16.625" style="110" customWidth="1"/>
    <col min="28" max="28" width="2.125" style="110" customWidth="1"/>
    <col min="29" max="29" width="16.625" style="110" customWidth="1"/>
    <col min="30" max="30" width="2.125" style="110" customWidth="1"/>
    <col min="31" max="31" width="16.625" style="110" customWidth="1"/>
    <col min="32" max="32" width="2.125" style="110" customWidth="1"/>
    <col min="33" max="33" width="16.625" style="110" customWidth="1"/>
    <col min="34" max="34" width="2.125" style="110" customWidth="1"/>
    <col min="35" max="35" width="16.625" style="110" customWidth="1"/>
    <col min="36" max="36" width="2.125" style="110" customWidth="1"/>
    <col min="37" max="37" width="16.625" style="110" customWidth="1"/>
    <col min="38" max="38" width="1.625" style="110" customWidth="1"/>
    <col min="39" max="39" width="16.625" style="110" customWidth="1"/>
    <col min="40" max="40" width="1.625" style="110" customWidth="1"/>
    <col min="41" max="41" width="16.625" style="110" customWidth="1"/>
    <col min="42" max="42" width="1.625" style="110" customWidth="1"/>
    <col min="43" max="43" width="16.625" style="110" customWidth="1"/>
    <col min="44" max="44" width="1.625" style="110" customWidth="1"/>
    <col min="45" max="45" width="16.625" style="110" customWidth="1"/>
    <col min="46" max="46" width="1.625" style="110" customWidth="1"/>
    <col min="47" max="47" width="16.625" style="110" customWidth="1"/>
    <col min="48" max="48" width="1.625" style="110" customWidth="1"/>
    <col min="49" max="49" width="16.625" style="110" customWidth="1"/>
    <col min="50" max="50" width="1.625" style="110" customWidth="1"/>
    <col min="51" max="51" width="16.625" style="110" customWidth="1"/>
    <col min="52" max="52" width="1.625" style="110" customWidth="1"/>
    <col min="53" max="53" width="16.625" style="110" customWidth="1"/>
    <col min="54" max="54" width="1.625" style="110" customWidth="1"/>
    <col min="55" max="55" width="16.625" style="110" customWidth="1"/>
    <col min="56" max="56" width="1.625" style="110" customWidth="1"/>
    <col min="57" max="57" width="16.625" style="110" customWidth="1"/>
    <col min="58" max="58" width="1.625" style="110" customWidth="1"/>
    <col min="59" max="59" width="16.625" style="110" customWidth="1"/>
    <col min="60" max="60" width="1.625" style="110" customWidth="1"/>
    <col min="61" max="61" width="16.625" style="110" customWidth="1"/>
    <col min="62" max="62" width="1.625" style="110" customWidth="1"/>
    <col min="63" max="63" width="16.625" style="110" customWidth="1"/>
    <col min="64" max="64" width="1.625" style="110" customWidth="1"/>
    <col min="65" max="65" width="16.625" style="110" customWidth="1"/>
    <col min="66" max="66" width="1.625" style="110" customWidth="1"/>
    <col min="67" max="67" width="16.625" style="110" customWidth="1"/>
    <col min="68" max="68" width="1.625" style="110" customWidth="1"/>
    <col min="69" max="69" width="16.625" style="110" customWidth="1"/>
    <col min="70" max="70" width="1.625" style="110" customWidth="1"/>
    <col min="71" max="71" width="16.625" style="110" customWidth="1"/>
    <col min="72" max="72" width="1.625" style="110" customWidth="1"/>
    <col min="73" max="73" width="16.625" style="110" customWidth="1"/>
    <col min="74" max="74" width="1.625" style="110" customWidth="1"/>
    <col min="75" max="75" width="16.625" style="110" customWidth="1"/>
    <col min="76" max="76" width="1.625" style="110" customWidth="1"/>
    <col min="77" max="77" width="16.625" style="110" customWidth="1"/>
    <col min="78" max="78" width="1.625" style="110" customWidth="1"/>
    <col min="79" max="79" width="16.625" style="110" customWidth="1"/>
    <col min="80" max="80" width="1.625" style="110" customWidth="1"/>
    <col min="81" max="81" width="16.625" style="110" customWidth="1"/>
    <col min="82" max="82" width="1.625" style="110" customWidth="1"/>
    <col min="83" max="83" width="16.625" style="110" customWidth="1"/>
    <col min="84" max="84" width="1.625" style="110" customWidth="1"/>
    <col min="85" max="85" width="16.625" style="110" customWidth="1"/>
    <col min="86" max="86" width="1.625" style="110" customWidth="1"/>
    <col min="87" max="87" width="16.625" style="110" customWidth="1"/>
    <col min="88" max="88" width="1.625" style="110" customWidth="1"/>
    <col min="89" max="89" width="16.625" style="110" customWidth="1"/>
    <col min="90" max="90" width="1.625" style="110" customWidth="1"/>
    <col min="91" max="91" width="17.125" style="3" customWidth="1"/>
    <col min="92" max="92" width="1.625" style="3" customWidth="1"/>
    <col min="93" max="93" width="17.125" style="3" customWidth="1"/>
    <col min="94" max="94" width="1.625" style="3" customWidth="1"/>
    <col min="95" max="95" width="17.125" style="3" customWidth="1"/>
    <col min="96" max="96" width="1.625" style="3" customWidth="1"/>
    <col min="97" max="97" width="17.125" style="3" customWidth="1"/>
    <col min="98" max="98" width="1.625" style="3" customWidth="1"/>
    <col min="99" max="99" width="17.125" style="3" customWidth="1"/>
    <col min="100" max="100" width="1.625" style="3" customWidth="1"/>
    <col min="101" max="101" width="17.125" style="3" customWidth="1"/>
    <col min="102" max="102" width="1.625" style="3" customWidth="1"/>
    <col min="103" max="103" width="17.125" style="3" customWidth="1"/>
    <col min="104" max="104" width="1.625" style="3" customWidth="1"/>
    <col min="105" max="105" width="17.125" style="3" customWidth="1"/>
    <col min="106" max="106" width="1.625" style="3" customWidth="1"/>
    <col min="107" max="107" width="17.125" style="3" customWidth="1"/>
    <col min="108" max="108" width="1.625" style="3" customWidth="1"/>
    <col min="109" max="109" width="17.125" style="3" customWidth="1"/>
    <col min="110" max="110" width="1.625" style="3" customWidth="1"/>
    <col min="111" max="111" width="17.125" style="3" customWidth="1"/>
    <col min="112" max="112" width="1.625" style="3" customWidth="1"/>
    <col min="113" max="113" width="17.125" style="3" customWidth="1"/>
    <col min="114" max="114" width="1.625" style="3" customWidth="1"/>
    <col min="115" max="115" width="17.125" style="3" customWidth="1"/>
    <col min="116" max="116" width="1.625" style="3" customWidth="1"/>
    <col min="117" max="117" width="17.125" style="3" customWidth="1"/>
    <col min="118" max="118" width="1.625" style="3" customWidth="1"/>
    <col min="119" max="119" width="17.125" style="3" customWidth="1"/>
    <col min="120" max="120" width="1.625" style="3" customWidth="1"/>
    <col min="121" max="121" width="17.125" style="3" customWidth="1"/>
    <col min="122" max="122" width="1.625" style="3" customWidth="1"/>
    <col min="123" max="123" width="17.125" style="3" customWidth="1"/>
    <col min="124" max="124" width="1.625" style="3" customWidth="1"/>
    <col min="125" max="125" width="17.125" style="3" customWidth="1"/>
    <col min="126" max="126" width="1.625" style="3" customWidth="1"/>
    <col min="127" max="127" width="17.125" style="3" customWidth="1"/>
    <col min="128" max="128" width="1.625" style="3" customWidth="1"/>
    <col min="129" max="129" width="17.125" style="3" customWidth="1"/>
    <col min="130" max="130" width="1.625" style="3" customWidth="1"/>
    <col min="131" max="131" width="17.125" style="3" customWidth="1"/>
    <col min="132" max="132" width="1.625" style="3" customWidth="1"/>
    <col min="133" max="133" width="17.125" style="3" customWidth="1"/>
    <col min="134" max="134" width="1.625" style="3" customWidth="1"/>
    <col min="135" max="135" width="17.125" style="3" customWidth="1"/>
    <col min="136" max="136" width="1.625" style="3" customWidth="1"/>
    <col min="137" max="137" width="17.125" style="3" customWidth="1"/>
    <col min="138" max="138" width="1.625" style="3" customWidth="1"/>
    <col min="139" max="139" width="17.125" style="3" customWidth="1"/>
    <col min="140" max="140" width="1.625" style="3" customWidth="1"/>
    <col min="141" max="141" width="17.125" style="3" customWidth="1"/>
    <col min="142" max="142" width="1.625" style="3" customWidth="1"/>
    <col min="143" max="143" width="17.125" style="3" customWidth="1"/>
    <col min="144" max="144" width="1.625" style="3" customWidth="1"/>
    <col min="145" max="145" width="17.125" style="3" customWidth="1"/>
    <col min="146" max="146" width="1.625" style="3" customWidth="1"/>
    <col min="147" max="147" width="17.125" style="3" customWidth="1"/>
    <col min="148" max="148" width="1.625" style="3" customWidth="1"/>
    <col min="149" max="149" width="17.125" style="3" customWidth="1"/>
    <col min="150" max="150" width="1.625" style="3" customWidth="1"/>
    <col min="151" max="151" width="17.125" style="3" customWidth="1"/>
    <col min="152" max="152" width="1.625" style="3" customWidth="1"/>
    <col min="153" max="153" width="17.125" style="3" customWidth="1"/>
    <col min="154" max="154" width="1.625" style="3" customWidth="1"/>
    <col min="155" max="155" width="17.125" style="3" customWidth="1"/>
    <col min="156" max="156" width="1.625" style="3" customWidth="1"/>
    <col min="157" max="157" width="17.125" style="3" customWidth="1"/>
    <col min="158" max="158" width="1.625" style="3" customWidth="1"/>
    <col min="159" max="159" width="17.125" style="3" customWidth="1"/>
    <col min="160" max="160" width="1.625" style="3" customWidth="1"/>
    <col min="161" max="161" width="17.125" style="3" customWidth="1"/>
    <col min="162" max="162" width="1.625" style="3" customWidth="1"/>
    <col min="163" max="163" width="17.125" style="3" customWidth="1"/>
    <col min="164" max="164" width="1.625" style="3" customWidth="1"/>
    <col min="165" max="165" width="17.125" style="3" customWidth="1"/>
    <col min="166" max="166" width="1.625" style="3" customWidth="1"/>
    <col min="167" max="167" width="17.125" style="3" customWidth="1"/>
    <col min="168" max="168" width="1.625" style="3" customWidth="1"/>
    <col min="169" max="169" width="17.125" style="3" customWidth="1"/>
    <col min="170" max="170" width="1.625" style="3" customWidth="1"/>
    <col min="171" max="171" width="17.125" style="3" customWidth="1"/>
    <col min="172" max="172" width="1.625" style="3" customWidth="1"/>
    <col min="173" max="173" width="17.125" style="3" customWidth="1"/>
    <col min="174" max="174" width="1.625" style="3" customWidth="1"/>
    <col min="175" max="175" width="17.125" style="3" customWidth="1"/>
    <col min="176" max="176" width="1.625" style="3" customWidth="1"/>
    <col min="177" max="177" width="17.125" style="3" customWidth="1"/>
    <col min="178" max="178" width="1.625" style="3" customWidth="1"/>
    <col min="179" max="179" width="17.125" style="3" customWidth="1"/>
    <col min="180" max="180" width="1.625" style="3" customWidth="1"/>
    <col min="181" max="181" width="17.125" style="3" customWidth="1"/>
    <col min="182" max="182" width="1.625" style="3" customWidth="1"/>
    <col min="183" max="183" width="17.125" style="3" customWidth="1"/>
    <col min="184" max="184" width="1.625" style="3" customWidth="1"/>
    <col min="185" max="185" width="17.125" style="3" customWidth="1"/>
    <col min="186" max="186" width="1.625" style="3" customWidth="1"/>
    <col min="187" max="187" width="17.125" style="3" customWidth="1"/>
    <col min="188" max="188" width="1.625" style="3" customWidth="1"/>
    <col min="189" max="189" width="17.125" style="3" customWidth="1"/>
    <col min="190" max="190" width="1.625" style="3" customWidth="1"/>
    <col min="191" max="191" width="17.125" style="3" customWidth="1"/>
    <col min="192" max="192" width="1.625" style="3" customWidth="1"/>
    <col min="193" max="193" width="17.125" style="3" customWidth="1"/>
    <col min="194" max="194" width="1.625" style="3" customWidth="1"/>
    <col min="195" max="195" width="17.125" style="3" customWidth="1"/>
    <col min="196" max="196" width="1.625" style="3" customWidth="1"/>
    <col min="197" max="197" width="17.125" style="3" customWidth="1"/>
    <col min="198" max="198" width="1.625" style="3" customWidth="1"/>
    <col min="199" max="199" width="17.125" style="3" customWidth="1"/>
    <col min="200" max="200" width="1.625" style="3" customWidth="1"/>
    <col min="201" max="201" width="17.125" style="3" customWidth="1"/>
    <col min="202" max="202" width="1.625" style="3" customWidth="1"/>
    <col min="203" max="203" width="17.125" style="3" customWidth="1"/>
    <col min="204" max="204" width="1.625" style="3" customWidth="1"/>
    <col min="205" max="205" width="17.125" style="3" customWidth="1"/>
    <col min="206" max="206" width="1.625" style="3" customWidth="1"/>
    <col min="207" max="207" width="17.125" style="3" customWidth="1"/>
    <col min="208" max="208" width="1.625" style="3" customWidth="1"/>
    <col min="209" max="209" width="17.125" style="3" customWidth="1"/>
    <col min="210" max="210" width="1.625" style="3" customWidth="1"/>
    <col min="211" max="211" width="17.125" style="3" customWidth="1"/>
    <col min="212" max="212" width="1.625" style="3" customWidth="1"/>
    <col min="213" max="213" width="17.125" style="3" customWidth="1"/>
    <col min="214" max="214" width="1.625" style="3" customWidth="1"/>
    <col min="215" max="215" width="17.125" style="3" customWidth="1"/>
    <col min="216" max="216" width="1.625" style="3" customWidth="1"/>
    <col min="217" max="217" width="17.125" style="3" customWidth="1"/>
    <col min="218" max="218" width="1.625" style="3" customWidth="1"/>
    <col min="219" max="219" width="17.125" style="3" customWidth="1"/>
    <col min="220" max="220" width="1.625" style="3" customWidth="1"/>
    <col min="221" max="221" width="17.125" style="3" customWidth="1"/>
    <col min="222" max="222" width="1.625" style="3" customWidth="1"/>
    <col min="223" max="223" width="17.125" style="3" customWidth="1"/>
    <col min="224" max="224" width="1.625" style="3" customWidth="1"/>
    <col min="225" max="225" width="17.125" style="3" customWidth="1"/>
    <col min="226" max="226" width="1.625" style="3" customWidth="1"/>
    <col min="227" max="227" width="17.125" style="3" customWidth="1"/>
    <col min="228" max="228" width="1.625" style="3" customWidth="1"/>
    <col min="229" max="229" width="17.125" style="3" customWidth="1"/>
    <col min="230" max="230" width="1.625" style="3" customWidth="1"/>
    <col min="231" max="231" width="17.125" style="3" customWidth="1"/>
    <col min="232" max="232" width="1.625" style="3" customWidth="1"/>
    <col min="233" max="233" width="17.125" style="3" customWidth="1"/>
    <col min="234" max="234" width="1.625" style="3" customWidth="1"/>
    <col min="235" max="235" width="17.125" style="3" customWidth="1"/>
    <col min="236" max="236" width="1.625" style="3" customWidth="1"/>
    <col min="237" max="237" width="17.125" style="3" customWidth="1"/>
    <col min="238" max="238" width="1.625" style="3" customWidth="1"/>
    <col min="239" max="239" width="17.125" style="3" customWidth="1"/>
    <col min="240" max="240" width="1.625" style="3" customWidth="1"/>
    <col min="241" max="241" width="17.125" style="3" customWidth="1"/>
    <col min="242" max="242" width="1.625" style="3" customWidth="1"/>
    <col min="243" max="243" width="17.125" style="3" customWidth="1"/>
    <col min="244" max="244" width="1.625" style="3" customWidth="1"/>
    <col min="245" max="245" width="17.125" style="3" customWidth="1"/>
    <col min="246" max="246" width="1.625" style="3" customWidth="1"/>
    <col min="247" max="247" width="17.125" style="3" customWidth="1"/>
    <col min="248" max="248" width="1.625" style="3" customWidth="1"/>
    <col min="249" max="16384" width="1.625" style="3"/>
  </cols>
  <sheetData>
    <row r="1" spans="1:90" ht="9" customHeigh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1"/>
      <c r="P1" s="3"/>
      <c r="Q1" s="1"/>
      <c r="R1" s="3"/>
      <c r="S1" s="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24" customHeight="1">
      <c r="A2" s="1"/>
      <c r="B2" s="2"/>
      <c r="C2" s="2"/>
      <c r="D2" s="4" t="s">
        <v>0</v>
      </c>
      <c r="E2" s="4"/>
      <c r="F2" s="4"/>
      <c r="G2" s="4"/>
      <c r="H2" s="4"/>
      <c r="I2" s="5"/>
      <c r="J2" s="4"/>
      <c r="K2" s="4"/>
      <c r="L2" s="4"/>
      <c r="M2" s="4"/>
      <c r="N2" s="3"/>
      <c r="O2" s="4"/>
      <c r="P2" s="3"/>
      <c r="Q2" s="4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ht="20.100000000000001" customHeight="1">
      <c r="A3" s="1"/>
      <c r="B3" s="2"/>
      <c r="C3" s="2"/>
      <c r="D3" s="6" t="s">
        <v>1</v>
      </c>
      <c r="E3" s="7" t="s">
        <v>2</v>
      </c>
      <c r="F3" s="8"/>
      <c r="G3" s="8"/>
      <c r="H3" s="9"/>
      <c r="I3" s="10"/>
      <c r="J3" s="9"/>
      <c r="K3" s="9"/>
      <c r="L3" s="9"/>
      <c r="M3" s="9"/>
      <c r="N3" s="3"/>
      <c r="O3" s="9"/>
      <c r="P3" s="3"/>
      <c r="Q3" s="9"/>
      <c r="R3" s="3"/>
      <c r="S3" s="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ht="14.1" customHeight="1">
      <c r="A4" s="1"/>
      <c r="B4" s="2" t="s">
        <v>3</v>
      </c>
      <c r="C4" s="2" t="s">
        <v>4</v>
      </c>
      <c r="D4" s="173" t="s">
        <v>5</v>
      </c>
      <c r="E4" s="174"/>
      <c r="F4" s="11"/>
      <c r="G4" s="12"/>
      <c r="H4" s="13"/>
      <c r="I4" s="14"/>
      <c r="J4" s="11"/>
      <c r="K4" s="11"/>
      <c r="L4" s="15"/>
      <c r="M4" s="175" t="s">
        <v>151</v>
      </c>
      <c r="N4" s="172"/>
      <c r="O4" s="171"/>
      <c r="P4" s="172"/>
      <c r="Q4" s="171"/>
      <c r="R4" s="172"/>
      <c r="S4" s="171"/>
      <c r="T4" s="172"/>
      <c r="U4" s="171"/>
      <c r="V4" s="172"/>
      <c r="W4" s="171"/>
      <c r="X4" s="172"/>
      <c r="Y4" s="170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ht="14.1" customHeight="1">
      <c r="A5" s="1"/>
      <c r="B5" s="16">
        <v>3</v>
      </c>
      <c r="C5" s="16">
        <v>1</v>
      </c>
      <c r="D5" s="164" t="s">
        <v>7</v>
      </c>
      <c r="E5" s="165"/>
      <c r="F5" s="154" t="s">
        <v>8</v>
      </c>
      <c r="G5" s="155"/>
      <c r="H5" s="176" t="s">
        <v>9</v>
      </c>
      <c r="I5" s="155"/>
      <c r="J5" s="19" t="s">
        <v>10</v>
      </c>
      <c r="K5" s="19" t="s">
        <v>11</v>
      </c>
      <c r="L5" s="21" t="s">
        <v>12</v>
      </c>
      <c r="M5" s="177" t="s">
        <v>13</v>
      </c>
      <c r="N5" s="178"/>
      <c r="O5" s="177"/>
      <c r="P5" s="178"/>
      <c r="Q5" s="177"/>
      <c r="R5" s="178"/>
      <c r="S5" s="177"/>
      <c r="T5" s="178"/>
      <c r="U5" s="177"/>
      <c r="V5" s="178"/>
      <c r="W5" s="177"/>
      <c r="X5" s="178"/>
      <c r="Y5" s="170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ht="14.1" customHeight="1">
      <c r="A6" s="1"/>
      <c r="B6" s="16">
        <v>50</v>
      </c>
      <c r="C6" s="16">
        <v>1</v>
      </c>
      <c r="D6" s="164" t="s">
        <v>14</v>
      </c>
      <c r="E6" s="165"/>
      <c r="F6" s="17"/>
      <c r="G6" s="18"/>
      <c r="H6" s="22"/>
      <c r="I6" s="20"/>
      <c r="J6" s="17"/>
      <c r="K6" s="17"/>
      <c r="L6" s="23"/>
      <c r="M6" s="162" t="s">
        <v>221</v>
      </c>
      <c r="N6" s="149"/>
      <c r="O6" s="162"/>
      <c r="P6" s="149"/>
      <c r="Q6" s="162"/>
      <c r="R6" s="149"/>
      <c r="S6" s="162"/>
      <c r="T6" s="149"/>
      <c r="U6" s="162"/>
      <c r="V6" s="149"/>
      <c r="W6" s="162"/>
      <c r="X6" s="149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ht="14.1" customHeight="1">
      <c r="A7" s="1"/>
      <c r="B7" s="16">
        <v>7</v>
      </c>
      <c r="C7" s="16">
        <v>1</v>
      </c>
      <c r="D7" s="164" t="s">
        <v>15</v>
      </c>
      <c r="E7" s="165"/>
      <c r="F7" s="17"/>
      <c r="G7" s="18"/>
      <c r="H7" s="24">
        <v>20</v>
      </c>
      <c r="I7" s="25" t="s">
        <v>16</v>
      </c>
      <c r="J7" s="23"/>
      <c r="K7" s="17"/>
      <c r="L7" s="23"/>
      <c r="M7" s="162" t="s">
        <v>17</v>
      </c>
      <c r="N7" s="149"/>
      <c r="O7" s="148"/>
      <c r="P7" s="149"/>
      <c r="Q7" s="162"/>
      <c r="R7" s="149"/>
      <c r="S7" s="148"/>
      <c r="T7" s="149"/>
      <c r="U7" s="162"/>
      <c r="V7" s="149"/>
      <c r="W7" s="148"/>
      <c r="X7" s="149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ht="14.1" customHeight="1">
      <c r="A8" s="1"/>
      <c r="B8" s="16">
        <v>28</v>
      </c>
      <c r="C8" s="16">
        <v>1</v>
      </c>
      <c r="D8" s="164" t="s">
        <v>18</v>
      </c>
      <c r="E8" s="165"/>
      <c r="F8" s="17"/>
      <c r="G8" s="18"/>
      <c r="H8" s="24">
        <v>10</v>
      </c>
      <c r="I8" s="26" t="s">
        <v>19</v>
      </c>
      <c r="J8" s="23"/>
      <c r="K8" s="17"/>
      <c r="L8" s="23"/>
      <c r="M8" s="162" t="s">
        <v>20</v>
      </c>
      <c r="N8" s="149"/>
      <c r="O8" s="148"/>
      <c r="P8" s="149"/>
      <c r="Q8" s="148"/>
      <c r="R8" s="149"/>
      <c r="S8" s="148"/>
      <c r="T8" s="149"/>
      <c r="U8" s="148"/>
      <c r="V8" s="149"/>
      <c r="W8" s="148"/>
      <c r="X8" s="149"/>
      <c r="Y8" s="170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ht="14.1" customHeight="1">
      <c r="A9" s="1"/>
      <c r="B9" s="16">
        <v>105</v>
      </c>
      <c r="C9" s="16">
        <v>1</v>
      </c>
      <c r="D9" s="164" t="s">
        <v>21</v>
      </c>
      <c r="E9" s="165"/>
      <c r="F9" s="17"/>
      <c r="G9" s="18"/>
      <c r="H9" s="27"/>
      <c r="I9" s="20"/>
      <c r="J9" s="17"/>
      <c r="K9" s="17"/>
      <c r="L9" s="23"/>
      <c r="M9" s="162" t="s">
        <v>17</v>
      </c>
      <c r="N9" s="149"/>
      <c r="O9" s="162"/>
      <c r="P9" s="149"/>
      <c r="Q9" s="162"/>
      <c r="R9" s="149"/>
      <c r="S9" s="162"/>
      <c r="T9" s="149"/>
      <c r="U9" s="162"/>
      <c r="V9" s="149"/>
      <c r="W9" s="162"/>
      <c r="X9" s="149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ht="14.1" customHeight="1">
      <c r="A10" s="1"/>
      <c r="B10" s="16">
        <v>11</v>
      </c>
      <c r="C10" s="16"/>
      <c r="D10" s="166" t="s">
        <v>22</v>
      </c>
      <c r="E10" s="167"/>
      <c r="F10" s="28"/>
      <c r="G10" s="29"/>
      <c r="H10" s="168">
        <f>MAX(M10:AJ10)</f>
        <v>15.6</v>
      </c>
      <c r="I10" s="169"/>
      <c r="J10" s="30">
        <f>MIN(M10:AJ10)</f>
        <v>15.6</v>
      </c>
      <c r="K10" s="30">
        <f>IFERROR(AVERAGE(M10:AJ10),0)</f>
        <v>15.6</v>
      </c>
      <c r="L10" s="111"/>
      <c r="M10" s="159">
        <v>15.6</v>
      </c>
      <c r="N10" s="160"/>
      <c r="O10" s="159"/>
      <c r="P10" s="160"/>
      <c r="Q10" s="159"/>
      <c r="R10" s="160"/>
      <c r="S10" s="159"/>
      <c r="T10" s="160"/>
      <c r="U10" s="159"/>
      <c r="V10" s="160"/>
      <c r="W10" s="159"/>
      <c r="X10" s="160"/>
      <c r="Y10" s="161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ht="14.1" customHeight="1">
      <c r="A11" s="1"/>
      <c r="B11" s="16">
        <v>200001</v>
      </c>
      <c r="C11" s="16"/>
      <c r="D11" s="157" t="s">
        <v>23</v>
      </c>
      <c r="E11" s="158"/>
      <c r="F11" s="31" t="s">
        <v>24</v>
      </c>
      <c r="G11" s="32" t="s">
        <v>25</v>
      </c>
      <c r="H11" s="33">
        <f>MAX(M11,O11,Q11,S11,U11,W11,Y11,AA11,AC11,AE11,AG11,AI11,AK11,AM11,AO11,AQ11,AS11,AU11,AW11,AY11,BA11,BC11,BE11,BG11)</f>
        <v>2</v>
      </c>
      <c r="I11" s="34"/>
      <c r="J11" s="35">
        <f>MIN(M11,O11,Q11,S11,U11,W11,Y11,AA11,AC11,AE11,AG11,AI11,AK11,AM11,AO11,AQ11,AS11,AU11,AW11,AY11,BA11,BC11,BE11,BG11)</f>
        <v>2</v>
      </c>
      <c r="K11" s="140">
        <f>IFERROR(AVERAGE(M11,O11,Q11,S11,U11,W11,Y11,AA11,AC11,AE11,AG11,AI11,AK11,AM11,AO11,AQ11,AS11,AU11,AW11,AY11,BA11,BC11,BE11,BG11),0)</f>
        <v>2</v>
      </c>
      <c r="L11" s="35">
        <f>COUNT(M11,O11,Q11,S11,U11,W11,Y11,AA11,AC11,AE11,AG11,AI11,AK11,AM11,AO11,AQ11,AS11,AU11,AW11,AY11,BA11,BC11,BE11,BG11)</f>
        <v>1</v>
      </c>
      <c r="M11" s="33">
        <v>2</v>
      </c>
      <c r="N11" s="34"/>
      <c r="O11" s="33"/>
      <c r="P11" s="34"/>
      <c r="Q11" s="33"/>
      <c r="R11" s="34"/>
      <c r="S11" s="33"/>
      <c r="T11" s="34"/>
      <c r="U11" s="33"/>
      <c r="V11" s="34"/>
      <c r="W11" s="33"/>
      <c r="X11" s="34"/>
      <c r="Y11" s="114"/>
      <c r="Z11" s="115"/>
      <c r="AA11" s="114"/>
      <c r="AB11" s="115"/>
      <c r="AC11" s="114"/>
      <c r="AD11" s="115"/>
      <c r="AE11" s="114"/>
      <c r="AF11" s="115"/>
      <c r="AG11" s="114"/>
      <c r="AH11" s="115"/>
      <c r="AI11" s="114"/>
      <c r="AJ11" s="115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ht="14.1" customHeight="1">
      <c r="A12" s="36"/>
      <c r="B12" s="16">
        <v>200002</v>
      </c>
      <c r="C12" s="16"/>
      <c r="D12" s="148" t="s">
        <v>26</v>
      </c>
      <c r="E12" s="149"/>
      <c r="F12" s="154" t="s">
        <v>27</v>
      </c>
      <c r="G12" s="155"/>
      <c r="H12" s="37">
        <f t="shared" ref="H12:H61" si="0">MAX(M12,O12,Q12,S12,U12,W12,Y12,AA12,AC12,AE12,AG12,AI12,AK12,AM12,AO12,AQ12,AS12,AU12,AW12,AY12,BA12,BC12,BE12,BG12)</f>
        <v>0</v>
      </c>
      <c r="I12" s="34"/>
      <c r="J12" s="38">
        <f t="shared" ref="J12:J61" si="1">MIN(M12,O12,Q12,S12,U12,W12,Y12,AA12,AC12,AE12,AG12,AI12)</f>
        <v>0</v>
      </c>
      <c r="K12" s="37" t="s">
        <v>28</v>
      </c>
      <c r="L12" s="39">
        <f t="shared" ref="L12:L61" si="2">COUNT(M12,O12,Q12,S12,U12,W12,Y12,AA12,AC12,AE12,AG12,AI12,AK12,AM12,AO12,AQ12,AS12,AU12,AW12,AY12,BA12,BC12,BE12,BG12)</f>
        <v>1</v>
      </c>
      <c r="M12" s="37">
        <v>0</v>
      </c>
      <c r="N12" s="34"/>
      <c r="O12" s="37"/>
      <c r="P12" s="34"/>
      <c r="Q12" s="37"/>
      <c r="R12" s="34"/>
      <c r="S12" s="37"/>
      <c r="T12" s="34"/>
      <c r="U12" s="37"/>
      <c r="V12" s="34"/>
      <c r="W12" s="37"/>
      <c r="X12" s="34"/>
      <c r="Y12" s="116"/>
      <c r="Z12" s="115"/>
      <c r="AA12" s="116"/>
      <c r="AB12" s="115"/>
      <c r="AC12" s="116"/>
      <c r="AD12" s="115"/>
      <c r="AE12" s="116"/>
      <c r="AF12" s="115"/>
      <c r="AG12" s="116"/>
      <c r="AH12" s="115"/>
      <c r="AI12" s="116"/>
      <c r="AJ12" s="115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ht="14.1" customHeight="1">
      <c r="A13" s="36"/>
      <c r="B13" s="16">
        <v>200003</v>
      </c>
      <c r="C13" s="16"/>
      <c r="D13" s="148" t="s">
        <v>29</v>
      </c>
      <c r="E13" s="149"/>
      <c r="F13" s="40">
        <v>3.0000000000000001E-3</v>
      </c>
      <c r="G13" s="18" t="s">
        <v>30</v>
      </c>
      <c r="H13" s="41">
        <f t="shared" si="0"/>
        <v>0</v>
      </c>
      <c r="I13" s="34" t="str">
        <f>IF($F13*($H$7/100)&lt;H13,$I$7,IF($F13*($H$8/100)&lt;H13,$I$8,""))</f>
        <v/>
      </c>
      <c r="J13" s="42">
        <f t="shared" si="1"/>
        <v>0</v>
      </c>
      <c r="K13" s="43">
        <f t="shared" ref="K13:K61" si="3">IFERROR(AVERAGE(M13,O13,Q13,S13,U13,W13,Y13,AA13,AC13,AE13,AG13,AI13,AK13,AM13,AO13,AQ13,AS13,AU13,AW13,AY13,BA13,BC13,BE13,BG13),0)</f>
        <v>0</v>
      </c>
      <c r="L13" s="39">
        <f t="shared" si="2"/>
        <v>1</v>
      </c>
      <c r="M13" s="41">
        <v>0</v>
      </c>
      <c r="N13" s="34" t="str">
        <f>IF(M13="","",IF($F13*($H$7/100)&lt;M13,$I$7,IF($F13*($H$8/100)&lt;M13,$I$8,"")))</f>
        <v/>
      </c>
      <c r="O13" s="41"/>
      <c r="P13" s="34" t="str">
        <f>IF(O13="","",IF($F13*($H$7/100)&lt;O13,$I$7,IF($F13*($H$8/100)&lt;O13,$I$8,"")))</f>
        <v/>
      </c>
      <c r="Q13" s="41"/>
      <c r="R13" s="34" t="str">
        <f>IF(Q13="","",IF($F13*($H$7/100)&lt;Q13,$I$7,IF($F13*($H$8/100)&lt;Q13,$I$8,"")))</f>
        <v/>
      </c>
      <c r="S13" s="41"/>
      <c r="T13" s="34" t="str">
        <f>IF(S13="","",IF($F13*($H$7/100)&lt;S13,$I$7,IF($F13*($H$8/100)&lt;S13,$I$8,"")))</f>
        <v/>
      </c>
      <c r="U13" s="41"/>
      <c r="V13" s="34" t="str">
        <f>IF(U13="","",IF($F13*($H$7/100)&lt;U13,$I$7,IF($F13*($H$8/100)&lt;U13,$I$8,"")))</f>
        <v/>
      </c>
      <c r="W13" s="41"/>
      <c r="X13" s="34" t="str">
        <f>IF(W13="","",IF($F13*($H$7/100)&lt;W13,$I$7,IF($F13*($H$8/100)&lt;W13,$I$8,"")))</f>
        <v/>
      </c>
      <c r="Y13" s="117"/>
      <c r="Z13" s="115" t="str">
        <f>IF($F13*($H$7/100)&lt;Y13,$I$7,IF($F13*($H$8/100)&lt;Y13,$I$8,""))</f>
        <v/>
      </c>
      <c r="AA13" s="117"/>
      <c r="AB13" s="115" t="str">
        <f>IF($F13*($H$7/100)&lt;AA13,$I$7,IF($F13*($H$8/100)&lt;AA13,$I$8,""))</f>
        <v/>
      </c>
      <c r="AC13" s="117"/>
      <c r="AD13" s="115" t="str">
        <f>IF($F13*($H$7/100)&lt;AC13,$I$7,IF($F13*($H$8/100)&lt;AC13,$I$8,""))</f>
        <v/>
      </c>
      <c r="AE13" s="117"/>
      <c r="AF13" s="115" t="str">
        <f>IF($F13*($H$7/100)&lt;AE13,$I$7,IF($F13*($H$8/100)&lt;AE13,$I$8,""))</f>
        <v/>
      </c>
      <c r="AG13" s="117"/>
      <c r="AH13" s="115" t="str">
        <f>IF($F13*($H$7/100)&lt;AG13,$I$7,IF($F13*($H$8/100)&lt;AG13,$I$8,""))</f>
        <v/>
      </c>
      <c r="AI13" s="117"/>
      <c r="AJ13" s="115" t="str">
        <f>IF($F13*($H$7/100)&lt;AI13,$I$7,IF($F13*($H$8/100)&lt;AI13,$I$8,""))</f>
        <v/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ht="14.1" customHeight="1">
      <c r="A14" s="36"/>
      <c r="B14" s="16">
        <v>200004</v>
      </c>
      <c r="C14" s="16"/>
      <c r="D14" s="148" t="s">
        <v>31</v>
      </c>
      <c r="E14" s="149"/>
      <c r="F14" s="44">
        <v>5.0000000000000001E-4</v>
      </c>
      <c r="G14" s="18" t="s">
        <v>30</v>
      </c>
      <c r="H14" s="45">
        <f t="shared" si="0"/>
        <v>0</v>
      </c>
      <c r="I14" s="34" t="str">
        <f t="shared" ref="I14:I30" si="4">IF($F14*($H$7/100)&lt;H14,$I$7,IF($F14*($H$8/100)&lt;H14,$I$8,""))</f>
        <v/>
      </c>
      <c r="J14" s="46">
        <f t="shared" si="1"/>
        <v>0</v>
      </c>
      <c r="K14" s="47">
        <f t="shared" si="3"/>
        <v>0</v>
      </c>
      <c r="L14" s="39">
        <f t="shared" si="2"/>
        <v>1</v>
      </c>
      <c r="M14" s="45">
        <v>0</v>
      </c>
      <c r="N14" s="34" t="str">
        <f>IF(M14="","",IF($F14*($H$7/100)&lt;M14,$I$7,IF($F14*($H$8/100)&lt;M14,$I$8,"")))</f>
        <v/>
      </c>
      <c r="O14" s="45"/>
      <c r="P14" s="34" t="str">
        <f>IF(O14="","",IF($F14*($H$7/100)&lt;O14,$I$7,IF($F14*($H$8/100)&lt;O14,$I$8,"")))</f>
        <v/>
      </c>
      <c r="Q14" s="45"/>
      <c r="R14" s="34" t="str">
        <f>IF(Q14="","",IF($F14*($H$7/100)&lt;Q14,$I$7,IF($F14*($H$8/100)&lt;Q14,$I$8,"")))</f>
        <v/>
      </c>
      <c r="S14" s="45"/>
      <c r="T14" s="34" t="str">
        <f>IF(S14="","",IF($F14*($H$7/100)&lt;S14,$I$7,IF($F14*($H$8/100)&lt;S14,$I$8,"")))</f>
        <v/>
      </c>
      <c r="U14" s="45"/>
      <c r="V14" s="34" t="str">
        <f>IF(U14="","",IF($F14*($H$7/100)&lt;U14,$I$7,IF($F14*($H$8/100)&lt;U14,$I$8,"")))</f>
        <v/>
      </c>
      <c r="W14" s="45"/>
      <c r="X14" s="34" t="str">
        <f>IF(W14="","",IF($F14*($H$7/100)&lt;W14,$I$7,IF($F14*($H$8/100)&lt;W14,$I$8,"")))</f>
        <v/>
      </c>
      <c r="Y14" s="118"/>
      <c r="Z14" s="115" t="str">
        <f>IF($F14*($H$7/100)&lt;Y14,$I$7,IF($F14*($H$8/100)&lt;Y14,$I$8,""))</f>
        <v/>
      </c>
      <c r="AA14" s="118"/>
      <c r="AB14" s="115" t="str">
        <f>IF($F14*($H$7/100)&lt;AA14,$I$7,IF($F14*($H$8/100)&lt;AA14,$I$8,""))</f>
        <v/>
      </c>
      <c r="AC14" s="118"/>
      <c r="AD14" s="115" t="str">
        <f>IF($F14*($H$7/100)&lt;AC14,$I$7,IF($F14*($H$8/100)&lt;AC14,$I$8,""))</f>
        <v/>
      </c>
      <c r="AE14" s="118"/>
      <c r="AF14" s="115" t="str">
        <f>IF($F14*($H$7/100)&lt;AE14,$I$7,IF($F14*($H$8/100)&lt;AE14,$I$8,""))</f>
        <v/>
      </c>
      <c r="AG14" s="118"/>
      <c r="AH14" s="115" t="str">
        <f>IF($F14*($H$7/100)&lt;AG14,$I$7,IF($F14*($H$8/100)&lt;AG14,$I$8,""))</f>
        <v/>
      </c>
      <c r="AI14" s="118"/>
      <c r="AJ14" s="115" t="str">
        <f>IF($F14*($H$7/100)&lt;AI14,$I$7,IF($F14*($H$8/100)&lt;AI14,$I$8,""))</f>
        <v/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ht="14.1" customHeight="1">
      <c r="A15" s="36"/>
      <c r="B15" s="16">
        <v>200005</v>
      </c>
      <c r="C15" s="16"/>
      <c r="D15" s="148" t="s">
        <v>32</v>
      </c>
      <c r="E15" s="149"/>
      <c r="F15" s="48">
        <v>0.01</v>
      </c>
      <c r="G15" s="18" t="s">
        <v>30</v>
      </c>
      <c r="H15" s="49">
        <f t="shared" si="0"/>
        <v>0</v>
      </c>
      <c r="I15" s="34" t="str">
        <f t="shared" si="4"/>
        <v/>
      </c>
      <c r="J15" s="50">
        <f t="shared" si="1"/>
        <v>0</v>
      </c>
      <c r="K15" s="51">
        <f t="shared" si="3"/>
        <v>0</v>
      </c>
      <c r="L15" s="39">
        <f t="shared" si="2"/>
        <v>1</v>
      </c>
      <c r="M15" s="49">
        <v>0</v>
      </c>
      <c r="N15" s="34" t="str">
        <f t="shared" ref="N15:X30" si="5">IF(M15="","",IF($F15*($H$7/100)&lt;M15,$I$7,IF($F15*($H$8/100)&lt;M15,$I$8,"")))</f>
        <v/>
      </c>
      <c r="O15" s="49"/>
      <c r="P15" s="34" t="str">
        <f t="shared" si="5"/>
        <v/>
      </c>
      <c r="Q15" s="49"/>
      <c r="R15" s="34" t="str">
        <f t="shared" si="5"/>
        <v/>
      </c>
      <c r="S15" s="49"/>
      <c r="T15" s="34" t="str">
        <f t="shared" si="5"/>
        <v/>
      </c>
      <c r="U15" s="49"/>
      <c r="V15" s="34" t="str">
        <f t="shared" si="5"/>
        <v/>
      </c>
      <c r="W15" s="49"/>
      <c r="X15" s="34" t="str">
        <f t="shared" si="5"/>
        <v/>
      </c>
      <c r="Y15" s="119"/>
      <c r="Z15" s="115" t="str">
        <f t="shared" ref="Z15:Z19" si="6">IF($F15*($H$7/100)&lt;Y15,$I$7,IF($F15*($H$8/100)&lt;Y15,$I$8,""))</f>
        <v/>
      </c>
      <c r="AA15" s="119"/>
      <c r="AB15" s="115" t="str">
        <f t="shared" ref="AB15:AB19" si="7">IF($F15*($H$7/100)&lt;AA15,$I$7,IF($F15*($H$8/100)&lt;AA15,$I$8,""))</f>
        <v/>
      </c>
      <c r="AC15" s="119"/>
      <c r="AD15" s="115" t="str">
        <f t="shared" ref="AD15:AD19" si="8">IF($F15*($H$7/100)&lt;AC15,$I$7,IF($F15*($H$8/100)&lt;AC15,$I$8,""))</f>
        <v/>
      </c>
      <c r="AE15" s="119"/>
      <c r="AF15" s="115" t="str">
        <f t="shared" ref="AF15:AF19" si="9">IF($F15*($H$7/100)&lt;AE15,$I$7,IF($F15*($H$8/100)&lt;AE15,$I$8,""))</f>
        <v/>
      </c>
      <c r="AG15" s="119"/>
      <c r="AH15" s="115" t="str">
        <f t="shared" ref="AH15:AH19" si="10">IF($F15*($H$7/100)&lt;AG15,$I$7,IF($F15*($H$8/100)&lt;AG15,$I$8,""))</f>
        <v/>
      </c>
      <c r="AI15" s="119"/>
      <c r="AJ15" s="115" t="str">
        <f t="shared" ref="AJ15:AJ19" si="11">IF($F15*($H$7/100)&lt;AI15,$I$7,IF($F15*($H$8/100)&lt;AI15,$I$8,""))</f>
        <v/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ht="14.1" customHeight="1">
      <c r="A16" s="36"/>
      <c r="B16" s="16">
        <v>200006</v>
      </c>
      <c r="C16" s="16"/>
      <c r="D16" s="148" t="s">
        <v>33</v>
      </c>
      <c r="E16" s="149"/>
      <c r="F16" s="48">
        <v>0.01</v>
      </c>
      <c r="G16" s="18" t="s">
        <v>30</v>
      </c>
      <c r="H16" s="49">
        <f t="shared" si="0"/>
        <v>0</v>
      </c>
      <c r="I16" s="34" t="str">
        <f t="shared" si="4"/>
        <v/>
      </c>
      <c r="J16" s="50">
        <f t="shared" si="1"/>
        <v>0</v>
      </c>
      <c r="K16" s="51">
        <f t="shared" si="3"/>
        <v>0</v>
      </c>
      <c r="L16" s="39">
        <f t="shared" si="2"/>
        <v>1</v>
      </c>
      <c r="M16" s="49">
        <v>0</v>
      </c>
      <c r="N16" s="34" t="str">
        <f t="shared" si="5"/>
        <v/>
      </c>
      <c r="O16" s="49"/>
      <c r="P16" s="34" t="str">
        <f t="shared" si="5"/>
        <v/>
      </c>
      <c r="Q16" s="49"/>
      <c r="R16" s="34" t="str">
        <f t="shared" si="5"/>
        <v/>
      </c>
      <c r="S16" s="49"/>
      <c r="T16" s="34" t="str">
        <f t="shared" si="5"/>
        <v/>
      </c>
      <c r="U16" s="49"/>
      <c r="V16" s="34" t="str">
        <f t="shared" si="5"/>
        <v/>
      </c>
      <c r="W16" s="49"/>
      <c r="X16" s="34" t="str">
        <f t="shared" si="5"/>
        <v/>
      </c>
      <c r="Y16" s="119"/>
      <c r="Z16" s="115" t="str">
        <f t="shared" si="6"/>
        <v/>
      </c>
      <c r="AA16" s="119"/>
      <c r="AB16" s="115" t="str">
        <f t="shared" si="7"/>
        <v/>
      </c>
      <c r="AC16" s="119"/>
      <c r="AD16" s="115" t="str">
        <f t="shared" si="8"/>
        <v/>
      </c>
      <c r="AE16" s="119"/>
      <c r="AF16" s="115" t="str">
        <f t="shared" si="9"/>
        <v/>
      </c>
      <c r="AG16" s="119"/>
      <c r="AH16" s="115" t="str">
        <f t="shared" si="10"/>
        <v/>
      </c>
      <c r="AI16" s="119"/>
      <c r="AJ16" s="115" t="str">
        <f t="shared" si="11"/>
        <v/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ht="14.1" customHeight="1">
      <c r="A17" s="36"/>
      <c r="B17" s="16">
        <v>200007</v>
      </c>
      <c r="C17" s="16"/>
      <c r="D17" s="148" t="s">
        <v>34</v>
      </c>
      <c r="E17" s="149"/>
      <c r="F17" s="48">
        <v>0.01</v>
      </c>
      <c r="G17" s="18" t="s">
        <v>30</v>
      </c>
      <c r="H17" s="49">
        <f t="shared" si="0"/>
        <v>6.0000000000000001E-3</v>
      </c>
      <c r="I17" s="34" t="str">
        <f t="shared" si="4"/>
        <v>▲</v>
      </c>
      <c r="J17" s="50">
        <f t="shared" si="1"/>
        <v>6.0000000000000001E-3</v>
      </c>
      <c r="K17" s="51">
        <f t="shared" si="3"/>
        <v>6.0000000000000001E-3</v>
      </c>
      <c r="L17" s="39">
        <f t="shared" si="2"/>
        <v>1</v>
      </c>
      <c r="M17" s="49">
        <v>6.0000000000000001E-3</v>
      </c>
      <c r="N17" s="34" t="str">
        <f t="shared" si="5"/>
        <v>▲</v>
      </c>
      <c r="O17" s="49"/>
      <c r="P17" s="34" t="str">
        <f t="shared" si="5"/>
        <v/>
      </c>
      <c r="Q17" s="49"/>
      <c r="R17" s="34" t="str">
        <f t="shared" si="5"/>
        <v/>
      </c>
      <c r="S17" s="49"/>
      <c r="T17" s="34" t="str">
        <f t="shared" si="5"/>
        <v/>
      </c>
      <c r="U17" s="49"/>
      <c r="V17" s="34" t="str">
        <f t="shared" si="5"/>
        <v/>
      </c>
      <c r="W17" s="49"/>
      <c r="X17" s="34" t="str">
        <f t="shared" si="5"/>
        <v/>
      </c>
      <c r="Y17" s="119"/>
      <c r="Z17" s="115" t="str">
        <f t="shared" si="6"/>
        <v/>
      </c>
      <c r="AA17" s="119"/>
      <c r="AB17" s="115" t="str">
        <f t="shared" si="7"/>
        <v/>
      </c>
      <c r="AC17" s="119"/>
      <c r="AD17" s="115" t="str">
        <f t="shared" si="8"/>
        <v/>
      </c>
      <c r="AE17" s="119"/>
      <c r="AF17" s="115" t="str">
        <f t="shared" si="9"/>
        <v/>
      </c>
      <c r="AG17" s="119"/>
      <c r="AH17" s="115" t="str">
        <f t="shared" si="10"/>
        <v/>
      </c>
      <c r="AI17" s="119"/>
      <c r="AJ17" s="115" t="str">
        <f t="shared" si="11"/>
        <v/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ht="14.1" customHeight="1">
      <c r="A18" s="36"/>
      <c r="B18" s="16">
        <v>200008</v>
      </c>
      <c r="C18" s="16"/>
      <c r="D18" s="148" t="s">
        <v>35</v>
      </c>
      <c r="E18" s="149"/>
      <c r="F18" s="48">
        <v>0.02</v>
      </c>
      <c r="G18" s="18" t="s">
        <v>30</v>
      </c>
      <c r="H18" s="52">
        <f t="shared" si="0"/>
        <v>0</v>
      </c>
      <c r="I18" s="34" t="str">
        <f t="shared" si="4"/>
        <v/>
      </c>
      <c r="J18" s="53">
        <f t="shared" si="1"/>
        <v>0</v>
      </c>
      <c r="K18" s="54">
        <f t="shared" si="3"/>
        <v>0</v>
      </c>
      <c r="L18" s="39">
        <f t="shared" si="2"/>
        <v>1</v>
      </c>
      <c r="M18" s="52">
        <v>0</v>
      </c>
      <c r="N18" s="34" t="str">
        <f t="shared" si="5"/>
        <v/>
      </c>
      <c r="O18" s="52"/>
      <c r="P18" s="34" t="str">
        <f t="shared" si="5"/>
        <v/>
      </c>
      <c r="Q18" s="52"/>
      <c r="R18" s="34" t="str">
        <f t="shared" si="5"/>
        <v/>
      </c>
      <c r="S18" s="52"/>
      <c r="T18" s="34" t="str">
        <f t="shared" si="5"/>
        <v/>
      </c>
      <c r="U18" s="52"/>
      <c r="V18" s="34" t="str">
        <f t="shared" si="5"/>
        <v/>
      </c>
      <c r="W18" s="52"/>
      <c r="X18" s="34" t="str">
        <f t="shared" si="5"/>
        <v/>
      </c>
      <c r="Y18" s="120"/>
      <c r="Z18" s="115" t="str">
        <f t="shared" si="6"/>
        <v/>
      </c>
      <c r="AA18" s="120"/>
      <c r="AB18" s="115" t="str">
        <f t="shared" si="7"/>
        <v/>
      </c>
      <c r="AC18" s="120"/>
      <c r="AD18" s="115" t="str">
        <f t="shared" si="8"/>
        <v/>
      </c>
      <c r="AE18" s="120"/>
      <c r="AF18" s="115" t="str">
        <f t="shared" si="9"/>
        <v/>
      </c>
      <c r="AG18" s="120"/>
      <c r="AH18" s="115" t="str">
        <f t="shared" si="10"/>
        <v/>
      </c>
      <c r="AI18" s="120"/>
      <c r="AJ18" s="115" t="str">
        <f t="shared" si="11"/>
        <v/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ht="14.1" customHeight="1">
      <c r="A19" s="36"/>
      <c r="B19" s="16">
        <v>200060</v>
      </c>
      <c r="C19" s="16"/>
      <c r="D19" s="148" t="s">
        <v>36</v>
      </c>
      <c r="E19" s="149"/>
      <c r="F19" s="48">
        <v>0.04</v>
      </c>
      <c r="G19" s="18" t="s">
        <v>30</v>
      </c>
      <c r="H19" s="55">
        <f t="shared" si="0"/>
        <v>8.0000000000000002E-3</v>
      </c>
      <c r="I19" s="34" t="str">
        <f t="shared" si="4"/>
        <v>○</v>
      </c>
      <c r="J19" s="56">
        <f t="shared" si="1"/>
        <v>8.0000000000000002E-3</v>
      </c>
      <c r="K19" s="57">
        <f t="shared" si="3"/>
        <v>8.0000000000000002E-3</v>
      </c>
      <c r="L19" s="39">
        <f t="shared" si="2"/>
        <v>1</v>
      </c>
      <c r="M19" s="55">
        <v>8.0000000000000002E-3</v>
      </c>
      <c r="N19" s="34" t="str">
        <f t="shared" si="5"/>
        <v>○</v>
      </c>
      <c r="O19" s="55"/>
      <c r="P19" s="34" t="str">
        <f t="shared" si="5"/>
        <v/>
      </c>
      <c r="Q19" s="55"/>
      <c r="R19" s="34" t="str">
        <f t="shared" si="5"/>
        <v/>
      </c>
      <c r="S19" s="55"/>
      <c r="T19" s="34" t="str">
        <f t="shared" si="5"/>
        <v/>
      </c>
      <c r="U19" s="55"/>
      <c r="V19" s="34" t="str">
        <f t="shared" si="5"/>
        <v/>
      </c>
      <c r="W19" s="55"/>
      <c r="X19" s="34" t="str">
        <f t="shared" si="5"/>
        <v/>
      </c>
      <c r="Y19" s="121"/>
      <c r="Z19" s="115" t="str">
        <f t="shared" si="6"/>
        <v/>
      </c>
      <c r="AA19" s="121"/>
      <c r="AB19" s="115" t="str">
        <f t="shared" si="7"/>
        <v/>
      </c>
      <c r="AC19" s="121"/>
      <c r="AD19" s="115" t="str">
        <f t="shared" si="8"/>
        <v/>
      </c>
      <c r="AE19" s="121"/>
      <c r="AF19" s="115" t="str">
        <f t="shared" si="9"/>
        <v/>
      </c>
      <c r="AG19" s="121"/>
      <c r="AH19" s="115" t="str">
        <f t="shared" si="10"/>
        <v/>
      </c>
      <c r="AI19" s="121"/>
      <c r="AJ19" s="115" t="str">
        <f t="shared" si="11"/>
        <v/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4.1" customHeight="1">
      <c r="A20" s="36"/>
      <c r="B20" s="16">
        <v>200009</v>
      </c>
      <c r="C20" s="16"/>
      <c r="D20" s="152" t="s">
        <v>37</v>
      </c>
      <c r="E20" s="153"/>
      <c r="F20" s="48">
        <v>0.01</v>
      </c>
      <c r="G20" s="18" t="s">
        <v>30</v>
      </c>
      <c r="H20" s="49">
        <f t="shared" si="0"/>
        <v>0</v>
      </c>
      <c r="I20" s="34"/>
      <c r="J20" s="50">
        <f t="shared" si="1"/>
        <v>0</v>
      </c>
      <c r="K20" s="51">
        <f t="shared" si="3"/>
        <v>0</v>
      </c>
      <c r="L20" s="39">
        <f t="shared" si="2"/>
        <v>1</v>
      </c>
      <c r="M20" s="49">
        <v>0</v>
      </c>
      <c r="N20" s="34"/>
      <c r="O20" s="49"/>
      <c r="P20" s="34"/>
      <c r="Q20" s="49"/>
      <c r="R20" s="34"/>
      <c r="S20" s="49"/>
      <c r="T20" s="34"/>
      <c r="U20" s="49"/>
      <c r="V20" s="34"/>
      <c r="W20" s="49"/>
      <c r="X20" s="34"/>
      <c r="Y20" s="119"/>
      <c r="Z20" s="115"/>
      <c r="AA20" s="119"/>
      <c r="AB20" s="115"/>
      <c r="AC20" s="119"/>
      <c r="AD20" s="115"/>
      <c r="AE20" s="119"/>
      <c r="AF20" s="115"/>
      <c r="AG20" s="119"/>
      <c r="AH20" s="115"/>
      <c r="AI20" s="119"/>
      <c r="AJ20" s="115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14.1" customHeight="1">
      <c r="A21" s="36"/>
      <c r="B21" s="16">
        <v>200010</v>
      </c>
      <c r="C21" s="16"/>
      <c r="D21" s="148" t="s">
        <v>38</v>
      </c>
      <c r="E21" s="149"/>
      <c r="F21" s="58">
        <v>10</v>
      </c>
      <c r="G21" s="18" t="s">
        <v>30</v>
      </c>
      <c r="H21" s="59">
        <f t="shared" si="0"/>
        <v>0.53</v>
      </c>
      <c r="I21" s="34" t="str">
        <f t="shared" si="4"/>
        <v/>
      </c>
      <c r="J21" s="60">
        <f t="shared" si="1"/>
        <v>0.53</v>
      </c>
      <c r="K21" s="61">
        <f t="shared" si="3"/>
        <v>0.53</v>
      </c>
      <c r="L21" s="39">
        <f t="shared" si="2"/>
        <v>1</v>
      </c>
      <c r="M21" s="59">
        <v>0.53</v>
      </c>
      <c r="N21" s="34" t="str">
        <f t="shared" si="5"/>
        <v/>
      </c>
      <c r="O21" s="59"/>
      <c r="P21" s="34" t="str">
        <f t="shared" si="5"/>
        <v/>
      </c>
      <c r="Q21" s="59"/>
      <c r="R21" s="34" t="str">
        <f t="shared" si="5"/>
        <v/>
      </c>
      <c r="S21" s="59"/>
      <c r="T21" s="34" t="str">
        <f t="shared" si="5"/>
        <v/>
      </c>
      <c r="U21" s="59"/>
      <c r="V21" s="34" t="str">
        <f t="shared" si="5"/>
        <v/>
      </c>
      <c r="W21" s="59"/>
      <c r="X21" s="34" t="str">
        <f t="shared" si="5"/>
        <v/>
      </c>
      <c r="Y21" s="122"/>
      <c r="Z21" s="115" t="str">
        <f t="shared" ref="Z21:Z30" si="12">IF($F21*($H$7/100)&lt;Y21,$I$7,IF($F21*($H$8/100)&lt;Y21,$I$8,""))</f>
        <v/>
      </c>
      <c r="AA21" s="122"/>
      <c r="AB21" s="115" t="str">
        <f t="shared" ref="AB21:AB30" si="13">IF($F21*($H$7/100)&lt;AA21,$I$7,IF($F21*($H$8/100)&lt;AA21,$I$8,""))</f>
        <v/>
      </c>
      <c r="AC21" s="122"/>
      <c r="AD21" s="115" t="str">
        <f t="shared" ref="AD21:AD30" si="14">IF($F21*($H$7/100)&lt;AC21,$I$7,IF($F21*($H$8/100)&lt;AC21,$I$8,""))</f>
        <v/>
      </c>
      <c r="AE21" s="122"/>
      <c r="AF21" s="115" t="str">
        <f t="shared" ref="AF21:AF30" si="15">IF($F21*($H$7/100)&lt;AE21,$I$7,IF($F21*($H$8/100)&lt;AE21,$I$8,""))</f>
        <v/>
      </c>
      <c r="AG21" s="122"/>
      <c r="AH21" s="115" t="str">
        <f t="shared" ref="AH21:AH30" si="16">IF($F21*($H$7/100)&lt;AG21,$I$7,IF($F21*($H$8/100)&lt;AG21,$I$8,""))</f>
        <v/>
      </c>
      <c r="AI21" s="122"/>
      <c r="AJ21" s="115" t="str">
        <f t="shared" ref="AJ21:AJ30" si="17">IF($F21*($H$7/100)&lt;AI21,$I$7,IF($F21*($H$8/100)&lt;AI21,$I$8,""))</f>
        <v/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ht="14.1" customHeight="1">
      <c r="A22" s="36"/>
      <c r="B22" s="16">
        <v>200011</v>
      </c>
      <c r="C22" s="16"/>
      <c r="D22" s="148" t="s">
        <v>39</v>
      </c>
      <c r="E22" s="149"/>
      <c r="F22" s="62">
        <v>0.8</v>
      </c>
      <c r="G22" s="18" t="s">
        <v>30</v>
      </c>
      <c r="H22" s="63">
        <f t="shared" si="0"/>
        <v>0.17</v>
      </c>
      <c r="I22" s="34" t="str">
        <f t="shared" si="4"/>
        <v>▲</v>
      </c>
      <c r="J22" s="64">
        <f t="shared" si="1"/>
        <v>0.17</v>
      </c>
      <c r="K22" s="63">
        <f t="shared" si="3"/>
        <v>0.17</v>
      </c>
      <c r="L22" s="39">
        <f t="shared" si="2"/>
        <v>1</v>
      </c>
      <c r="M22" s="63">
        <v>0.17</v>
      </c>
      <c r="N22" s="34" t="str">
        <f t="shared" si="5"/>
        <v>▲</v>
      </c>
      <c r="O22" s="63"/>
      <c r="P22" s="34" t="str">
        <f t="shared" si="5"/>
        <v/>
      </c>
      <c r="Q22" s="63"/>
      <c r="R22" s="34" t="str">
        <f t="shared" si="5"/>
        <v/>
      </c>
      <c r="S22" s="63"/>
      <c r="T22" s="34" t="str">
        <f t="shared" si="5"/>
        <v/>
      </c>
      <c r="U22" s="63"/>
      <c r="V22" s="34" t="str">
        <f t="shared" si="5"/>
        <v/>
      </c>
      <c r="W22" s="63"/>
      <c r="X22" s="34" t="str">
        <f t="shared" si="5"/>
        <v/>
      </c>
      <c r="Y22" s="123"/>
      <c r="Z22" s="115" t="str">
        <f t="shared" si="12"/>
        <v/>
      </c>
      <c r="AA22" s="123"/>
      <c r="AB22" s="115" t="str">
        <f t="shared" si="13"/>
        <v/>
      </c>
      <c r="AC22" s="123"/>
      <c r="AD22" s="115" t="str">
        <f t="shared" si="14"/>
        <v/>
      </c>
      <c r="AE22" s="123"/>
      <c r="AF22" s="115" t="str">
        <f t="shared" si="15"/>
        <v/>
      </c>
      <c r="AG22" s="123"/>
      <c r="AH22" s="115" t="str">
        <f t="shared" si="16"/>
        <v/>
      </c>
      <c r="AI22" s="123"/>
      <c r="AJ22" s="115" t="str">
        <f t="shared" si="17"/>
        <v/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ht="14.1" customHeight="1">
      <c r="A23" s="36"/>
      <c r="B23" s="16">
        <v>200012</v>
      </c>
      <c r="C23" s="16"/>
      <c r="D23" s="148" t="s">
        <v>40</v>
      </c>
      <c r="E23" s="149"/>
      <c r="F23" s="62">
        <v>1</v>
      </c>
      <c r="G23" s="18" t="s">
        <v>30</v>
      </c>
      <c r="H23" s="59">
        <f t="shared" si="0"/>
        <v>0.15</v>
      </c>
      <c r="I23" s="34" t="str">
        <f t="shared" si="4"/>
        <v>○</v>
      </c>
      <c r="J23" s="60">
        <f t="shared" si="1"/>
        <v>0.15</v>
      </c>
      <c r="K23" s="61">
        <f t="shared" si="3"/>
        <v>0.15</v>
      </c>
      <c r="L23" s="39">
        <f t="shared" si="2"/>
        <v>1</v>
      </c>
      <c r="M23" s="59">
        <v>0.15</v>
      </c>
      <c r="N23" s="34" t="str">
        <f t="shared" si="5"/>
        <v>○</v>
      </c>
      <c r="O23" s="59"/>
      <c r="P23" s="34" t="str">
        <f t="shared" si="5"/>
        <v/>
      </c>
      <c r="Q23" s="59"/>
      <c r="R23" s="34" t="str">
        <f t="shared" si="5"/>
        <v/>
      </c>
      <c r="S23" s="59"/>
      <c r="T23" s="34" t="str">
        <f t="shared" si="5"/>
        <v/>
      </c>
      <c r="U23" s="59"/>
      <c r="V23" s="34" t="str">
        <f t="shared" si="5"/>
        <v/>
      </c>
      <c r="W23" s="59"/>
      <c r="X23" s="34" t="str">
        <f t="shared" si="5"/>
        <v/>
      </c>
      <c r="Y23" s="122"/>
      <c r="Z23" s="115" t="str">
        <f t="shared" si="12"/>
        <v/>
      </c>
      <c r="AA23" s="122"/>
      <c r="AB23" s="115" t="str">
        <f t="shared" si="13"/>
        <v/>
      </c>
      <c r="AC23" s="122"/>
      <c r="AD23" s="115" t="str">
        <f t="shared" si="14"/>
        <v/>
      </c>
      <c r="AE23" s="122"/>
      <c r="AF23" s="115" t="str">
        <f t="shared" si="15"/>
        <v/>
      </c>
      <c r="AG23" s="122"/>
      <c r="AH23" s="115" t="str">
        <f t="shared" si="16"/>
        <v/>
      </c>
      <c r="AI23" s="122"/>
      <c r="AJ23" s="115" t="str">
        <f t="shared" si="17"/>
        <v/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ht="14.1" customHeight="1">
      <c r="A24" s="36"/>
      <c r="B24" s="16">
        <v>200013</v>
      </c>
      <c r="C24" s="16"/>
      <c r="D24" s="148" t="s">
        <v>41</v>
      </c>
      <c r="E24" s="149"/>
      <c r="F24" s="40">
        <v>2E-3</v>
      </c>
      <c r="G24" s="18" t="s">
        <v>30</v>
      </c>
      <c r="H24" s="65">
        <f t="shared" si="0"/>
        <v>0</v>
      </c>
      <c r="I24" s="34" t="str">
        <f t="shared" si="4"/>
        <v/>
      </c>
      <c r="J24" s="66">
        <f t="shared" si="1"/>
        <v>0</v>
      </c>
      <c r="K24" s="67">
        <f t="shared" si="3"/>
        <v>0</v>
      </c>
      <c r="L24" s="39">
        <f t="shared" si="2"/>
        <v>1</v>
      </c>
      <c r="M24" s="65">
        <v>0</v>
      </c>
      <c r="N24" s="34" t="str">
        <f t="shared" si="5"/>
        <v/>
      </c>
      <c r="O24" s="65"/>
      <c r="P24" s="34" t="str">
        <f t="shared" si="5"/>
        <v/>
      </c>
      <c r="Q24" s="65"/>
      <c r="R24" s="34" t="str">
        <f t="shared" si="5"/>
        <v/>
      </c>
      <c r="S24" s="65"/>
      <c r="T24" s="34" t="str">
        <f t="shared" si="5"/>
        <v/>
      </c>
      <c r="U24" s="65"/>
      <c r="V24" s="34" t="str">
        <f t="shared" si="5"/>
        <v/>
      </c>
      <c r="W24" s="65"/>
      <c r="X24" s="34" t="str">
        <f t="shared" si="5"/>
        <v/>
      </c>
      <c r="Y24" s="124"/>
      <c r="Z24" s="115" t="str">
        <f t="shared" si="12"/>
        <v/>
      </c>
      <c r="AA24" s="124"/>
      <c r="AB24" s="115" t="str">
        <f t="shared" si="13"/>
        <v/>
      </c>
      <c r="AC24" s="124"/>
      <c r="AD24" s="115" t="str">
        <f t="shared" si="14"/>
        <v/>
      </c>
      <c r="AE24" s="124"/>
      <c r="AF24" s="115" t="str">
        <f t="shared" si="15"/>
        <v/>
      </c>
      <c r="AG24" s="124"/>
      <c r="AH24" s="115" t="str">
        <f t="shared" si="16"/>
        <v/>
      </c>
      <c r="AI24" s="124"/>
      <c r="AJ24" s="115" t="str">
        <f t="shared" si="17"/>
        <v/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ht="14.1" customHeight="1">
      <c r="A25" s="36"/>
      <c r="B25" s="16">
        <v>200014</v>
      </c>
      <c r="C25" s="16"/>
      <c r="D25" s="148" t="s">
        <v>42</v>
      </c>
      <c r="E25" s="149"/>
      <c r="F25" s="48">
        <v>0.05</v>
      </c>
      <c r="G25" s="18" t="s">
        <v>30</v>
      </c>
      <c r="H25" s="68">
        <f t="shared" si="0"/>
        <v>0</v>
      </c>
      <c r="I25" s="34" t="str">
        <f t="shared" si="4"/>
        <v/>
      </c>
      <c r="J25" s="69">
        <f t="shared" si="1"/>
        <v>0</v>
      </c>
      <c r="K25" s="70">
        <f t="shared" si="3"/>
        <v>0</v>
      </c>
      <c r="L25" s="39">
        <f t="shared" si="2"/>
        <v>1</v>
      </c>
      <c r="M25" s="68">
        <v>0</v>
      </c>
      <c r="N25" s="34" t="str">
        <f t="shared" si="5"/>
        <v/>
      </c>
      <c r="O25" s="68"/>
      <c r="P25" s="34" t="str">
        <f t="shared" si="5"/>
        <v/>
      </c>
      <c r="Q25" s="68"/>
      <c r="R25" s="34" t="str">
        <f t="shared" si="5"/>
        <v/>
      </c>
      <c r="S25" s="68"/>
      <c r="T25" s="34" t="str">
        <f t="shared" si="5"/>
        <v/>
      </c>
      <c r="U25" s="68"/>
      <c r="V25" s="34" t="str">
        <f t="shared" si="5"/>
        <v/>
      </c>
      <c r="W25" s="68"/>
      <c r="X25" s="34" t="str">
        <f t="shared" si="5"/>
        <v/>
      </c>
      <c r="Y25" s="125"/>
      <c r="Z25" s="115" t="str">
        <f t="shared" si="12"/>
        <v/>
      </c>
      <c r="AA25" s="125"/>
      <c r="AB25" s="115" t="str">
        <f t="shared" si="13"/>
        <v/>
      </c>
      <c r="AC25" s="125"/>
      <c r="AD25" s="115" t="str">
        <f t="shared" si="14"/>
        <v/>
      </c>
      <c r="AE25" s="125"/>
      <c r="AF25" s="115" t="str">
        <f t="shared" si="15"/>
        <v/>
      </c>
      <c r="AG25" s="125"/>
      <c r="AH25" s="115" t="str">
        <f t="shared" si="16"/>
        <v/>
      </c>
      <c r="AI25" s="125"/>
      <c r="AJ25" s="115" t="str">
        <f t="shared" si="17"/>
        <v/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ht="14.1" customHeight="1">
      <c r="A26" s="36"/>
      <c r="B26" s="16">
        <v>200302</v>
      </c>
      <c r="C26" s="16"/>
      <c r="D26" s="148" t="s">
        <v>43</v>
      </c>
      <c r="E26" s="149"/>
      <c r="F26" s="48">
        <v>0.04</v>
      </c>
      <c r="G26" s="18" t="s">
        <v>30</v>
      </c>
      <c r="H26" s="55">
        <f t="shared" si="0"/>
        <v>0</v>
      </c>
      <c r="I26" s="34" t="str">
        <f t="shared" si="4"/>
        <v/>
      </c>
      <c r="J26" s="56">
        <f t="shared" si="1"/>
        <v>0</v>
      </c>
      <c r="K26" s="57">
        <f t="shared" si="3"/>
        <v>0</v>
      </c>
      <c r="L26" s="39">
        <f t="shared" si="2"/>
        <v>1</v>
      </c>
      <c r="M26" s="55">
        <v>0</v>
      </c>
      <c r="N26" s="34" t="str">
        <f t="shared" si="5"/>
        <v/>
      </c>
      <c r="O26" s="55"/>
      <c r="P26" s="34" t="str">
        <f t="shared" si="5"/>
        <v/>
      </c>
      <c r="Q26" s="55"/>
      <c r="R26" s="34" t="str">
        <f t="shared" si="5"/>
        <v/>
      </c>
      <c r="S26" s="55"/>
      <c r="T26" s="34" t="str">
        <f t="shared" si="5"/>
        <v/>
      </c>
      <c r="U26" s="55"/>
      <c r="V26" s="34" t="str">
        <f t="shared" si="5"/>
        <v/>
      </c>
      <c r="W26" s="55"/>
      <c r="X26" s="34" t="str">
        <f t="shared" si="5"/>
        <v/>
      </c>
      <c r="Y26" s="121"/>
      <c r="Z26" s="115" t="str">
        <f t="shared" si="12"/>
        <v/>
      </c>
      <c r="AA26" s="121"/>
      <c r="AB26" s="115" t="str">
        <f t="shared" si="13"/>
        <v/>
      </c>
      <c r="AC26" s="121"/>
      <c r="AD26" s="115" t="str">
        <f t="shared" si="14"/>
        <v/>
      </c>
      <c r="AE26" s="121"/>
      <c r="AF26" s="115" t="str">
        <f t="shared" si="15"/>
        <v/>
      </c>
      <c r="AG26" s="121"/>
      <c r="AH26" s="115" t="str">
        <f t="shared" si="16"/>
        <v/>
      </c>
      <c r="AI26" s="121"/>
      <c r="AJ26" s="115" t="str">
        <f t="shared" si="17"/>
        <v/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ht="14.1" customHeight="1">
      <c r="A27" s="36"/>
      <c r="B27" s="16">
        <v>200017</v>
      </c>
      <c r="C27" s="16"/>
      <c r="D27" s="148" t="s">
        <v>44</v>
      </c>
      <c r="E27" s="149"/>
      <c r="F27" s="48">
        <v>0.02</v>
      </c>
      <c r="G27" s="18" t="s">
        <v>30</v>
      </c>
      <c r="H27" s="52">
        <f t="shared" si="0"/>
        <v>0</v>
      </c>
      <c r="I27" s="34" t="str">
        <f t="shared" si="4"/>
        <v/>
      </c>
      <c r="J27" s="53">
        <f t="shared" si="1"/>
        <v>0</v>
      </c>
      <c r="K27" s="54">
        <f t="shared" si="3"/>
        <v>0</v>
      </c>
      <c r="L27" s="39">
        <f t="shared" si="2"/>
        <v>1</v>
      </c>
      <c r="M27" s="52">
        <v>0</v>
      </c>
      <c r="N27" s="34" t="str">
        <f t="shared" si="5"/>
        <v/>
      </c>
      <c r="O27" s="52"/>
      <c r="P27" s="34" t="str">
        <f t="shared" si="5"/>
        <v/>
      </c>
      <c r="Q27" s="52"/>
      <c r="R27" s="34" t="str">
        <f t="shared" si="5"/>
        <v/>
      </c>
      <c r="S27" s="52"/>
      <c r="T27" s="34" t="str">
        <f t="shared" si="5"/>
        <v/>
      </c>
      <c r="U27" s="52"/>
      <c r="V27" s="34" t="str">
        <f t="shared" si="5"/>
        <v/>
      </c>
      <c r="W27" s="52"/>
      <c r="X27" s="34" t="str">
        <f t="shared" si="5"/>
        <v/>
      </c>
      <c r="Y27" s="120"/>
      <c r="Z27" s="115" t="str">
        <f t="shared" si="12"/>
        <v/>
      </c>
      <c r="AA27" s="120"/>
      <c r="AB27" s="115" t="str">
        <f t="shared" si="13"/>
        <v/>
      </c>
      <c r="AC27" s="120"/>
      <c r="AD27" s="115" t="str">
        <f t="shared" si="14"/>
        <v/>
      </c>
      <c r="AE27" s="120"/>
      <c r="AF27" s="115" t="str">
        <f t="shared" si="15"/>
        <v/>
      </c>
      <c r="AG27" s="120"/>
      <c r="AH27" s="115" t="str">
        <f t="shared" si="16"/>
        <v/>
      </c>
      <c r="AI27" s="120"/>
      <c r="AJ27" s="115" t="str">
        <f t="shared" si="17"/>
        <v/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ht="14.1" customHeight="1">
      <c r="A28" s="36"/>
      <c r="B28" s="16">
        <v>200018</v>
      </c>
      <c r="C28" s="16"/>
      <c r="D28" s="148" t="s">
        <v>45</v>
      </c>
      <c r="E28" s="149"/>
      <c r="F28" s="48">
        <v>0.01</v>
      </c>
      <c r="G28" s="18" t="s">
        <v>30</v>
      </c>
      <c r="H28" s="71">
        <f t="shared" si="0"/>
        <v>0</v>
      </c>
      <c r="I28" s="34" t="str">
        <f t="shared" si="4"/>
        <v/>
      </c>
      <c r="J28" s="72">
        <f t="shared" si="1"/>
        <v>0</v>
      </c>
      <c r="K28" s="73">
        <f t="shared" si="3"/>
        <v>0</v>
      </c>
      <c r="L28" s="39">
        <f t="shared" si="2"/>
        <v>1</v>
      </c>
      <c r="M28" s="71">
        <v>0</v>
      </c>
      <c r="N28" s="34" t="str">
        <f t="shared" si="5"/>
        <v/>
      </c>
      <c r="O28" s="71"/>
      <c r="P28" s="34" t="str">
        <f t="shared" si="5"/>
        <v/>
      </c>
      <c r="Q28" s="71"/>
      <c r="R28" s="34" t="str">
        <f t="shared" si="5"/>
        <v/>
      </c>
      <c r="S28" s="71"/>
      <c r="T28" s="34" t="str">
        <f t="shared" si="5"/>
        <v/>
      </c>
      <c r="U28" s="71"/>
      <c r="V28" s="34" t="str">
        <f t="shared" si="5"/>
        <v/>
      </c>
      <c r="W28" s="71"/>
      <c r="X28" s="34" t="str">
        <f t="shared" si="5"/>
        <v/>
      </c>
      <c r="Y28" s="126"/>
      <c r="Z28" s="115" t="str">
        <f t="shared" si="12"/>
        <v/>
      </c>
      <c r="AA28" s="126"/>
      <c r="AB28" s="115" t="str">
        <f t="shared" si="13"/>
        <v/>
      </c>
      <c r="AC28" s="126"/>
      <c r="AD28" s="115" t="str">
        <f t="shared" si="14"/>
        <v/>
      </c>
      <c r="AE28" s="126"/>
      <c r="AF28" s="115" t="str">
        <f t="shared" si="15"/>
        <v/>
      </c>
      <c r="AG28" s="126"/>
      <c r="AH28" s="115" t="str">
        <f t="shared" si="16"/>
        <v/>
      </c>
      <c r="AI28" s="126"/>
      <c r="AJ28" s="115" t="str">
        <f t="shared" si="17"/>
        <v/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ht="14.1" customHeight="1">
      <c r="A29" s="36"/>
      <c r="B29" s="16">
        <v>200019</v>
      </c>
      <c r="C29" s="16"/>
      <c r="D29" s="148" t="s">
        <v>46</v>
      </c>
      <c r="E29" s="149"/>
      <c r="F29" s="48">
        <v>0.01</v>
      </c>
      <c r="G29" s="18" t="s">
        <v>30</v>
      </c>
      <c r="H29" s="49">
        <f t="shared" si="0"/>
        <v>0</v>
      </c>
      <c r="I29" s="34" t="str">
        <f t="shared" si="4"/>
        <v/>
      </c>
      <c r="J29" s="50">
        <f t="shared" si="1"/>
        <v>0</v>
      </c>
      <c r="K29" s="51">
        <f t="shared" si="3"/>
        <v>0</v>
      </c>
      <c r="L29" s="39">
        <f t="shared" si="2"/>
        <v>1</v>
      </c>
      <c r="M29" s="49">
        <v>0</v>
      </c>
      <c r="N29" s="34" t="str">
        <f t="shared" si="5"/>
        <v/>
      </c>
      <c r="O29" s="49"/>
      <c r="P29" s="34" t="str">
        <f t="shared" si="5"/>
        <v/>
      </c>
      <c r="Q29" s="49"/>
      <c r="R29" s="34" t="str">
        <f t="shared" si="5"/>
        <v/>
      </c>
      <c r="S29" s="49"/>
      <c r="T29" s="34" t="str">
        <f t="shared" si="5"/>
        <v/>
      </c>
      <c r="U29" s="49"/>
      <c r="V29" s="34" t="str">
        <f t="shared" si="5"/>
        <v/>
      </c>
      <c r="W29" s="49"/>
      <c r="X29" s="34" t="str">
        <f t="shared" si="5"/>
        <v/>
      </c>
      <c r="Y29" s="119"/>
      <c r="Z29" s="115" t="str">
        <f t="shared" si="12"/>
        <v/>
      </c>
      <c r="AA29" s="119"/>
      <c r="AB29" s="115" t="str">
        <f t="shared" si="13"/>
        <v/>
      </c>
      <c r="AC29" s="119"/>
      <c r="AD29" s="115" t="str">
        <f t="shared" si="14"/>
        <v/>
      </c>
      <c r="AE29" s="119"/>
      <c r="AF29" s="115" t="str">
        <f t="shared" si="15"/>
        <v/>
      </c>
      <c r="AG29" s="119"/>
      <c r="AH29" s="115" t="str">
        <f t="shared" si="16"/>
        <v/>
      </c>
      <c r="AI29" s="119"/>
      <c r="AJ29" s="115" t="str">
        <f t="shared" si="17"/>
        <v/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ht="14.1" customHeight="1">
      <c r="A30" s="36"/>
      <c r="B30" s="16">
        <v>200020</v>
      </c>
      <c r="C30" s="16"/>
      <c r="D30" s="148" t="s">
        <v>47</v>
      </c>
      <c r="E30" s="149"/>
      <c r="F30" s="48">
        <v>0.01</v>
      </c>
      <c r="G30" s="18" t="s">
        <v>30</v>
      </c>
      <c r="H30" s="49">
        <f t="shared" si="0"/>
        <v>0</v>
      </c>
      <c r="I30" s="34" t="str">
        <f t="shared" si="4"/>
        <v/>
      </c>
      <c r="J30" s="50">
        <f t="shared" si="1"/>
        <v>0</v>
      </c>
      <c r="K30" s="51">
        <f t="shared" si="3"/>
        <v>0</v>
      </c>
      <c r="L30" s="39">
        <f t="shared" si="2"/>
        <v>1</v>
      </c>
      <c r="M30" s="49">
        <v>0</v>
      </c>
      <c r="N30" s="34" t="str">
        <f t="shared" si="5"/>
        <v/>
      </c>
      <c r="O30" s="49"/>
      <c r="P30" s="34" t="str">
        <f t="shared" si="5"/>
        <v/>
      </c>
      <c r="Q30" s="49"/>
      <c r="R30" s="34" t="str">
        <f t="shared" si="5"/>
        <v/>
      </c>
      <c r="S30" s="49"/>
      <c r="T30" s="34" t="str">
        <f t="shared" si="5"/>
        <v/>
      </c>
      <c r="U30" s="49"/>
      <c r="V30" s="34" t="str">
        <f t="shared" si="5"/>
        <v/>
      </c>
      <c r="W30" s="49"/>
      <c r="X30" s="34" t="str">
        <f t="shared" si="5"/>
        <v/>
      </c>
      <c r="Y30" s="119"/>
      <c r="Z30" s="115" t="str">
        <f t="shared" si="12"/>
        <v/>
      </c>
      <c r="AA30" s="119"/>
      <c r="AB30" s="115" t="str">
        <f t="shared" si="13"/>
        <v/>
      </c>
      <c r="AC30" s="119"/>
      <c r="AD30" s="115" t="str">
        <f t="shared" si="14"/>
        <v/>
      </c>
      <c r="AE30" s="119"/>
      <c r="AF30" s="115" t="str">
        <f t="shared" si="15"/>
        <v/>
      </c>
      <c r="AG30" s="119"/>
      <c r="AH30" s="115" t="str">
        <f t="shared" si="16"/>
        <v/>
      </c>
      <c r="AI30" s="119"/>
      <c r="AJ30" s="115" t="str">
        <f t="shared" si="17"/>
        <v/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14.1" customHeight="1">
      <c r="A31" s="36"/>
      <c r="B31" s="16">
        <v>200067</v>
      </c>
      <c r="C31" s="16"/>
      <c r="D31" s="148" t="s">
        <v>48</v>
      </c>
      <c r="E31" s="149"/>
      <c r="F31" s="62">
        <v>0.6</v>
      </c>
      <c r="G31" s="18" t="s">
        <v>30</v>
      </c>
      <c r="H31" s="74">
        <f t="shared" si="0"/>
        <v>0</v>
      </c>
      <c r="I31" s="34"/>
      <c r="J31" s="75">
        <f t="shared" si="1"/>
        <v>0</v>
      </c>
      <c r="K31" s="76">
        <f t="shared" si="3"/>
        <v>0</v>
      </c>
      <c r="L31" s="39">
        <f t="shared" si="2"/>
        <v>0</v>
      </c>
      <c r="M31" s="74" t="s">
        <v>49</v>
      </c>
      <c r="N31" s="34"/>
      <c r="O31" s="74"/>
      <c r="P31" s="34"/>
      <c r="Q31" s="74"/>
      <c r="R31" s="34"/>
      <c r="S31" s="74"/>
      <c r="T31" s="34"/>
      <c r="U31" s="74"/>
      <c r="V31" s="34"/>
      <c r="W31" s="74"/>
      <c r="X31" s="34"/>
      <c r="Y31" s="127"/>
      <c r="Z31" s="115"/>
      <c r="AA31" s="127"/>
      <c r="AB31" s="115"/>
      <c r="AC31" s="127"/>
      <c r="AD31" s="115"/>
      <c r="AE31" s="127"/>
      <c r="AF31" s="115"/>
      <c r="AG31" s="127"/>
      <c r="AH31" s="115"/>
      <c r="AI31" s="127"/>
      <c r="AJ31" s="115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14.1" customHeight="1">
      <c r="A32" s="36"/>
      <c r="B32" s="16">
        <v>200021</v>
      </c>
      <c r="C32" s="16"/>
      <c r="D32" s="148" t="s">
        <v>50</v>
      </c>
      <c r="E32" s="149"/>
      <c r="F32" s="48">
        <v>0.02</v>
      </c>
      <c r="G32" s="18" t="s">
        <v>30</v>
      </c>
      <c r="H32" s="52">
        <f t="shared" si="0"/>
        <v>0</v>
      </c>
      <c r="I32" s="34"/>
      <c r="J32" s="53">
        <f t="shared" si="1"/>
        <v>0</v>
      </c>
      <c r="K32" s="54">
        <f t="shared" si="3"/>
        <v>0</v>
      </c>
      <c r="L32" s="39">
        <f t="shared" si="2"/>
        <v>0</v>
      </c>
      <c r="M32" s="52" t="s">
        <v>49</v>
      </c>
      <c r="N32" s="34"/>
      <c r="O32" s="52"/>
      <c r="P32" s="34"/>
      <c r="Q32" s="52"/>
      <c r="R32" s="34"/>
      <c r="S32" s="52"/>
      <c r="T32" s="34"/>
      <c r="U32" s="52"/>
      <c r="V32" s="34"/>
      <c r="W32" s="52"/>
      <c r="X32" s="34"/>
      <c r="Y32" s="120"/>
      <c r="Z32" s="115"/>
      <c r="AA32" s="120"/>
      <c r="AB32" s="115"/>
      <c r="AC32" s="120"/>
      <c r="AD32" s="115"/>
      <c r="AE32" s="120"/>
      <c r="AF32" s="115"/>
      <c r="AG32" s="120"/>
      <c r="AH32" s="115"/>
      <c r="AI32" s="120"/>
      <c r="AJ32" s="115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ht="14.1" customHeight="1">
      <c r="A33" s="36"/>
      <c r="B33" s="16">
        <v>200022</v>
      </c>
      <c r="C33" s="16"/>
      <c r="D33" s="148" t="s">
        <v>51</v>
      </c>
      <c r="E33" s="149"/>
      <c r="F33" s="48">
        <v>0.06</v>
      </c>
      <c r="G33" s="18" t="s">
        <v>30</v>
      </c>
      <c r="H33" s="49">
        <f t="shared" si="0"/>
        <v>0</v>
      </c>
      <c r="I33" s="34"/>
      <c r="J33" s="50">
        <f t="shared" si="1"/>
        <v>0</v>
      </c>
      <c r="K33" s="51">
        <f t="shared" si="3"/>
        <v>0</v>
      </c>
      <c r="L33" s="39">
        <f t="shared" si="2"/>
        <v>0</v>
      </c>
      <c r="M33" s="49" t="s">
        <v>49</v>
      </c>
      <c r="N33" s="34"/>
      <c r="O33" s="49"/>
      <c r="P33" s="34"/>
      <c r="Q33" s="49"/>
      <c r="R33" s="34"/>
      <c r="S33" s="49"/>
      <c r="T33" s="34"/>
      <c r="U33" s="49"/>
      <c r="V33" s="34"/>
      <c r="W33" s="49"/>
      <c r="X33" s="34"/>
      <c r="Y33" s="119"/>
      <c r="Z33" s="115"/>
      <c r="AA33" s="119"/>
      <c r="AB33" s="115"/>
      <c r="AC33" s="119"/>
      <c r="AD33" s="115"/>
      <c r="AE33" s="119"/>
      <c r="AF33" s="115"/>
      <c r="AG33" s="119"/>
      <c r="AH33" s="115"/>
      <c r="AI33" s="119"/>
      <c r="AJ33" s="115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ht="14.1" customHeight="1">
      <c r="A34" s="36"/>
      <c r="B34" s="16">
        <v>200023</v>
      </c>
      <c r="C34" s="16"/>
      <c r="D34" s="148" t="s">
        <v>52</v>
      </c>
      <c r="E34" s="149"/>
      <c r="F34" s="48">
        <v>0.03</v>
      </c>
      <c r="G34" s="18" t="s">
        <v>30</v>
      </c>
      <c r="H34" s="77">
        <f t="shared" si="0"/>
        <v>0</v>
      </c>
      <c r="I34" s="34"/>
      <c r="J34" s="78">
        <f t="shared" si="1"/>
        <v>0</v>
      </c>
      <c r="K34" s="79">
        <f t="shared" si="3"/>
        <v>0</v>
      </c>
      <c r="L34" s="39">
        <f t="shared" si="2"/>
        <v>0</v>
      </c>
      <c r="M34" s="77" t="s">
        <v>49</v>
      </c>
      <c r="N34" s="34"/>
      <c r="O34" s="77"/>
      <c r="P34" s="34"/>
      <c r="Q34" s="77"/>
      <c r="R34" s="34"/>
      <c r="S34" s="77"/>
      <c r="T34" s="34"/>
      <c r="U34" s="77"/>
      <c r="V34" s="34"/>
      <c r="W34" s="77"/>
      <c r="X34" s="34"/>
      <c r="Y34" s="128"/>
      <c r="Z34" s="115"/>
      <c r="AA34" s="128"/>
      <c r="AB34" s="115"/>
      <c r="AC34" s="128"/>
      <c r="AD34" s="115"/>
      <c r="AE34" s="128"/>
      <c r="AF34" s="115"/>
      <c r="AG34" s="128"/>
      <c r="AH34" s="115"/>
      <c r="AI34" s="128"/>
      <c r="AJ34" s="115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ht="14.1" customHeight="1">
      <c r="A35" s="36"/>
      <c r="B35" s="16">
        <v>200024</v>
      </c>
      <c r="C35" s="16"/>
      <c r="D35" s="148" t="s">
        <v>53</v>
      </c>
      <c r="E35" s="149"/>
      <c r="F35" s="62">
        <v>0.1</v>
      </c>
      <c r="G35" s="18" t="s">
        <v>30</v>
      </c>
      <c r="H35" s="49">
        <f t="shared" si="0"/>
        <v>0</v>
      </c>
      <c r="I35" s="34"/>
      <c r="J35" s="50">
        <f t="shared" si="1"/>
        <v>0</v>
      </c>
      <c r="K35" s="51">
        <f t="shared" si="3"/>
        <v>0</v>
      </c>
      <c r="L35" s="39">
        <f t="shared" si="2"/>
        <v>0</v>
      </c>
      <c r="M35" s="49" t="s">
        <v>49</v>
      </c>
      <c r="N35" s="34"/>
      <c r="O35" s="49"/>
      <c r="P35" s="34"/>
      <c r="Q35" s="49"/>
      <c r="R35" s="34"/>
      <c r="S35" s="49"/>
      <c r="T35" s="34"/>
      <c r="U35" s="49"/>
      <c r="V35" s="34"/>
      <c r="W35" s="49"/>
      <c r="X35" s="34"/>
      <c r="Y35" s="119"/>
      <c r="Z35" s="115"/>
      <c r="AA35" s="119"/>
      <c r="AB35" s="115"/>
      <c r="AC35" s="119"/>
      <c r="AD35" s="115"/>
      <c r="AE35" s="119"/>
      <c r="AF35" s="115"/>
      <c r="AG35" s="119"/>
      <c r="AH35" s="115"/>
      <c r="AI35" s="119"/>
      <c r="AJ35" s="115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ht="14.1" customHeight="1">
      <c r="A36" s="36"/>
      <c r="B36" s="16">
        <v>200025</v>
      </c>
      <c r="C36" s="16"/>
      <c r="D36" s="148" t="s">
        <v>54</v>
      </c>
      <c r="E36" s="149"/>
      <c r="F36" s="48">
        <v>0.01</v>
      </c>
      <c r="G36" s="18" t="s">
        <v>30</v>
      </c>
      <c r="H36" s="49">
        <f t="shared" si="0"/>
        <v>0</v>
      </c>
      <c r="I36" s="34"/>
      <c r="J36" s="50">
        <f t="shared" si="1"/>
        <v>0</v>
      </c>
      <c r="K36" s="51">
        <f t="shared" si="3"/>
        <v>0</v>
      </c>
      <c r="L36" s="39">
        <f t="shared" si="2"/>
        <v>0</v>
      </c>
      <c r="M36" s="49" t="s">
        <v>49</v>
      </c>
      <c r="N36" s="34"/>
      <c r="O36" s="49"/>
      <c r="P36" s="34"/>
      <c r="Q36" s="49"/>
      <c r="R36" s="34"/>
      <c r="S36" s="49"/>
      <c r="T36" s="34"/>
      <c r="U36" s="49"/>
      <c r="V36" s="34"/>
      <c r="W36" s="49"/>
      <c r="X36" s="34"/>
      <c r="Y36" s="119"/>
      <c r="Z36" s="115"/>
      <c r="AA36" s="119"/>
      <c r="AB36" s="115"/>
      <c r="AC36" s="119"/>
      <c r="AD36" s="115"/>
      <c r="AE36" s="119"/>
      <c r="AF36" s="115"/>
      <c r="AG36" s="119"/>
      <c r="AH36" s="115"/>
      <c r="AI36" s="119"/>
      <c r="AJ36" s="115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ht="14.1" customHeight="1">
      <c r="A37" s="36"/>
      <c r="B37" s="16">
        <v>200026</v>
      </c>
      <c r="C37" s="16"/>
      <c r="D37" s="152" t="s">
        <v>55</v>
      </c>
      <c r="E37" s="153"/>
      <c r="F37" s="62">
        <v>0.1</v>
      </c>
      <c r="G37" s="18" t="s">
        <v>30</v>
      </c>
      <c r="H37" s="49">
        <f t="shared" si="0"/>
        <v>0</v>
      </c>
      <c r="I37" s="34"/>
      <c r="J37" s="50">
        <f t="shared" si="1"/>
        <v>0</v>
      </c>
      <c r="K37" s="51">
        <f t="shared" si="3"/>
        <v>0</v>
      </c>
      <c r="L37" s="39">
        <f t="shared" si="2"/>
        <v>0</v>
      </c>
      <c r="M37" s="49" t="s">
        <v>49</v>
      </c>
      <c r="N37" s="34"/>
      <c r="O37" s="49"/>
      <c r="P37" s="34"/>
      <c r="Q37" s="49"/>
      <c r="R37" s="34"/>
      <c r="S37" s="49"/>
      <c r="T37" s="34"/>
      <c r="U37" s="49"/>
      <c r="V37" s="34"/>
      <c r="W37" s="49"/>
      <c r="X37" s="34"/>
      <c r="Y37" s="119"/>
      <c r="Z37" s="115"/>
      <c r="AA37" s="119"/>
      <c r="AB37" s="115"/>
      <c r="AC37" s="119"/>
      <c r="AD37" s="115"/>
      <c r="AE37" s="119"/>
      <c r="AF37" s="115"/>
      <c r="AG37" s="119"/>
      <c r="AH37" s="115"/>
      <c r="AI37" s="119"/>
      <c r="AJ37" s="115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ht="14.1" customHeight="1">
      <c r="A38" s="36"/>
      <c r="B38" s="16">
        <v>200027</v>
      </c>
      <c r="C38" s="16"/>
      <c r="D38" s="148" t="s">
        <v>56</v>
      </c>
      <c r="E38" s="149"/>
      <c r="F38" s="48">
        <v>0.03</v>
      </c>
      <c r="G38" s="18" t="s">
        <v>30</v>
      </c>
      <c r="H38" s="77">
        <f t="shared" si="0"/>
        <v>0</v>
      </c>
      <c r="I38" s="34"/>
      <c r="J38" s="78">
        <f t="shared" si="1"/>
        <v>0</v>
      </c>
      <c r="K38" s="79">
        <f t="shared" si="3"/>
        <v>0</v>
      </c>
      <c r="L38" s="39">
        <f>COUNT(M38,O38,Q38,S38,U38,W38,Y38,AA38,AC38,AE38,AG38,AI38,AK38,AM38,AO38,AQ38,AS38,AU38,AW38,AY38,BA38,BC38,BE38,BG38)</f>
        <v>0</v>
      </c>
      <c r="M38" s="77" t="s">
        <v>49</v>
      </c>
      <c r="N38" s="34"/>
      <c r="O38" s="77"/>
      <c r="P38" s="34"/>
      <c r="Q38" s="77"/>
      <c r="R38" s="34"/>
      <c r="S38" s="77"/>
      <c r="T38" s="34"/>
      <c r="U38" s="77"/>
      <c r="V38" s="34"/>
      <c r="W38" s="77"/>
      <c r="X38" s="34"/>
      <c r="Y38" s="128"/>
      <c r="Z38" s="115"/>
      <c r="AA38" s="128"/>
      <c r="AB38" s="115"/>
      <c r="AC38" s="128"/>
      <c r="AD38" s="115"/>
      <c r="AE38" s="128"/>
      <c r="AF38" s="115"/>
      <c r="AG38" s="128"/>
      <c r="AH38" s="115"/>
      <c r="AI38" s="128"/>
      <c r="AJ38" s="115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ht="14.1" customHeight="1">
      <c r="A39" s="36"/>
      <c r="B39" s="16">
        <v>200028</v>
      </c>
      <c r="C39" s="16"/>
      <c r="D39" s="148" t="s">
        <v>57</v>
      </c>
      <c r="E39" s="149"/>
      <c r="F39" s="48">
        <v>0.03</v>
      </c>
      <c r="G39" s="18" t="s">
        <v>30</v>
      </c>
      <c r="H39" s="49">
        <f t="shared" si="0"/>
        <v>0</v>
      </c>
      <c r="I39" s="34"/>
      <c r="J39" s="50">
        <f t="shared" si="1"/>
        <v>0</v>
      </c>
      <c r="K39" s="51">
        <f t="shared" si="3"/>
        <v>0</v>
      </c>
      <c r="L39" s="39">
        <f t="shared" si="2"/>
        <v>0</v>
      </c>
      <c r="M39" s="49" t="s">
        <v>49</v>
      </c>
      <c r="N39" s="34"/>
      <c r="O39" s="49"/>
      <c r="P39" s="34"/>
      <c r="Q39" s="49"/>
      <c r="R39" s="34"/>
      <c r="S39" s="49"/>
      <c r="T39" s="34"/>
      <c r="U39" s="49"/>
      <c r="V39" s="34"/>
      <c r="W39" s="49"/>
      <c r="X39" s="34"/>
      <c r="Y39" s="119"/>
      <c r="Z39" s="115"/>
      <c r="AA39" s="119"/>
      <c r="AB39" s="115"/>
      <c r="AC39" s="119"/>
      <c r="AD39" s="115"/>
      <c r="AE39" s="119"/>
      <c r="AF39" s="115"/>
      <c r="AG39" s="119"/>
      <c r="AH39" s="115"/>
      <c r="AI39" s="119"/>
      <c r="AJ39" s="115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ht="14.1" customHeight="1">
      <c r="A40" s="36"/>
      <c r="B40" s="16">
        <v>200029</v>
      </c>
      <c r="C40" s="16"/>
      <c r="D40" s="148" t="s">
        <v>58</v>
      </c>
      <c r="E40" s="149"/>
      <c r="F40" s="48">
        <v>0.09</v>
      </c>
      <c r="G40" s="18" t="s">
        <v>30</v>
      </c>
      <c r="H40" s="49">
        <f t="shared" si="0"/>
        <v>0</v>
      </c>
      <c r="I40" s="34"/>
      <c r="J40" s="50">
        <f t="shared" si="1"/>
        <v>0</v>
      </c>
      <c r="K40" s="51">
        <f t="shared" si="3"/>
        <v>0</v>
      </c>
      <c r="L40" s="39">
        <f t="shared" si="2"/>
        <v>0</v>
      </c>
      <c r="M40" s="49" t="s">
        <v>49</v>
      </c>
      <c r="N40" s="34"/>
      <c r="O40" s="49"/>
      <c r="P40" s="34"/>
      <c r="Q40" s="49"/>
      <c r="R40" s="34"/>
      <c r="S40" s="49"/>
      <c r="T40" s="34"/>
      <c r="U40" s="49"/>
      <c r="V40" s="34"/>
      <c r="W40" s="49"/>
      <c r="X40" s="34"/>
      <c r="Y40" s="119"/>
      <c r="Z40" s="115"/>
      <c r="AA40" s="119"/>
      <c r="AB40" s="115"/>
      <c r="AC40" s="119"/>
      <c r="AD40" s="115"/>
      <c r="AE40" s="119"/>
      <c r="AF40" s="115"/>
      <c r="AG40" s="119"/>
      <c r="AH40" s="115"/>
      <c r="AI40" s="119"/>
      <c r="AJ40" s="115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ht="14.1" customHeight="1">
      <c r="A41" s="36"/>
      <c r="B41" s="16">
        <v>200030</v>
      </c>
      <c r="C41" s="16"/>
      <c r="D41" s="148" t="s">
        <v>59</v>
      </c>
      <c r="E41" s="149"/>
      <c r="F41" s="48">
        <v>0.08</v>
      </c>
      <c r="G41" s="18" t="s">
        <v>30</v>
      </c>
      <c r="H41" s="80">
        <f t="shared" si="0"/>
        <v>0</v>
      </c>
      <c r="I41" s="34"/>
      <c r="J41" s="81">
        <f t="shared" si="1"/>
        <v>0</v>
      </c>
      <c r="K41" s="82">
        <f t="shared" si="3"/>
        <v>0</v>
      </c>
      <c r="L41" s="39">
        <f t="shared" si="2"/>
        <v>0</v>
      </c>
      <c r="M41" s="80" t="s">
        <v>49</v>
      </c>
      <c r="N41" s="34"/>
      <c r="O41" s="80"/>
      <c r="P41" s="34"/>
      <c r="Q41" s="80"/>
      <c r="R41" s="34"/>
      <c r="S41" s="80"/>
      <c r="T41" s="34"/>
      <c r="U41" s="80"/>
      <c r="V41" s="34"/>
      <c r="W41" s="80"/>
      <c r="X41" s="34"/>
      <c r="Y41" s="129"/>
      <c r="Z41" s="115"/>
      <c r="AA41" s="129"/>
      <c r="AB41" s="115"/>
      <c r="AC41" s="129"/>
      <c r="AD41" s="115"/>
      <c r="AE41" s="129"/>
      <c r="AF41" s="115"/>
      <c r="AG41" s="129"/>
      <c r="AH41" s="115"/>
      <c r="AI41" s="129"/>
      <c r="AJ41" s="115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ht="14.1" customHeight="1">
      <c r="A42" s="36"/>
      <c r="B42" s="16">
        <v>200031</v>
      </c>
      <c r="C42" s="16"/>
      <c r="D42" s="148" t="s">
        <v>60</v>
      </c>
      <c r="E42" s="149"/>
      <c r="F42" s="62">
        <v>1</v>
      </c>
      <c r="G42" s="18" t="s">
        <v>30</v>
      </c>
      <c r="H42" s="83">
        <f t="shared" si="0"/>
        <v>0</v>
      </c>
      <c r="I42" s="34" t="str">
        <f t="shared" ref="I42:I55" si="18">IF($F42*($H$7/100)&lt;H42,$I$7,IF($F42*($H$8/100)&lt;H42,$I$8,""))</f>
        <v/>
      </c>
      <c r="J42" s="84">
        <f t="shared" si="1"/>
        <v>0</v>
      </c>
      <c r="K42" s="85">
        <f t="shared" si="3"/>
        <v>0</v>
      </c>
      <c r="L42" s="39">
        <f t="shared" si="2"/>
        <v>1</v>
      </c>
      <c r="M42" s="83">
        <v>0</v>
      </c>
      <c r="N42" s="34" t="str">
        <f>IF(M42="","",IF($F42*($H$7/100)&lt;M42,$I$7,IF($F42*($H$8/100)&lt;M42,$I$8,"")))</f>
        <v/>
      </c>
      <c r="O42" s="83"/>
      <c r="P42" s="34" t="str">
        <f>IF(O42="","",IF($F42*($H$7/100)&lt;O42,$I$7,IF($F42*($H$8/100)&lt;O42,$I$8,"")))</f>
        <v/>
      </c>
      <c r="Q42" s="83"/>
      <c r="R42" s="34" t="str">
        <f>IF(Q42="","",IF($F42*($H$7/100)&lt;Q42,$I$7,IF($F42*($H$8/100)&lt;Q42,$I$8,"")))</f>
        <v/>
      </c>
      <c r="S42" s="83"/>
      <c r="T42" s="34" t="str">
        <f>IF(S42="","",IF($F42*($H$7/100)&lt;S42,$I$7,IF($F42*($H$8/100)&lt;S42,$I$8,"")))</f>
        <v/>
      </c>
      <c r="U42" s="83"/>
      <c r="V42" s="34" t="str">
        <f>IF(U42="","",IF($F42*($H$7/100)&lt;U42,$I$7,IF($F42*($H$8/100)&lt;U42,$I$8,"")))</f>
        <v/>
      </c>
      <c r="W42" s="83"/>
      <c r="X42" s="34" t="str">
        <f>IF(W42="","",IF($F42*($H$7/100)&lt;W42,$I$7,IF($F42*($H$8/100)&lt;W42,$I$8,"")))</f>
        <v/>
      </c>
      <c r="Y42" s="130"/>
      <c r="Z42" s="115" t="str">
        <f t="shared" ref="Z42:Z47" si="19">IF($F42*($H$7/100)&lt;Y42,$I$7,IF($F42*($H$8/100)&lt;Y42,$I$8,""))</f>
        <v/>
      </c>
      <c r="AA42" s="130"/>
      <c r="AB42" s="115" t="str">
        <f t="shared" ref="AB42:AB47" si="20">IF($F42*($H$7/100)&lt;AA42,$I$7,IF($F42*($H$8/100)&lt;AA42,$I$8,""))</f>
        <v/>
      </c>
      <c r="AC42" s="130"/>
      <c r="AD42" s="115" t="str">
        <f t="shared" ref="AD42:AD47" si="21">IF($F42*($H$7/100)&lt;AC42,$I$7,IF($F42*($H$8/100)&lt;AC42,$I$8,""))</f>
        <v/>
      </c>
      <c r="AE42" s="130"/>
      <c r="AF42" s="115" t="str">
        <f t="shared" ref="AF42:AF47" si="22">IF($F42*($H$7/100)&lt;AE42,$I$7,IF($F42*($H$8/100)&lt;AE42,$I$8,""))</f>
        <v/>
      </c>
      <c r="AG42" s="130"/>
      <c r="AH42" s="115" t="str">
        <f t="shared" ref="AH42:AH47" si="23">IF($F42*($H$7/100)&lt;AG42,$I$7,IF($F42*($H$8/100)&lt;AG42,$I$8,""))</f>
        <v/>
      </c>
      <c r="AI42" s="130"/>
      <c r="AJ42" s="115" t="str">
        <f t="shared" ref="AJ42:AJ47" si="24">IF($F42*($H$7/100)&lt;AI42,$I$7,IF($F42*($H$8/100)&lt;AI42,$I$8,""))</f>
        <v/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ht="14.1" customHeight="1">
      <c r="A43" s="36"/>
      <c r="B43" s="16">
        <v>200032</v>
      </c>
      <c r="C43" s="16"/>
      <c r="D43" s="148" t="s">
        <v>61</v>
      </c>
      <c r="E43" s="149"/>
      <c r="F43" s="62">
        <v>0.2</v>
      </c>
      <c r="G43" s="18" t="s">
        <v>30</v>
      </c>
      <c r="H43" s="59">
        <f t="shared" si="0"/>
        <v>0</v>
      </c>
      <c r="I43" s="34" t="str">
        <f t="shared" si="18"/>
        <v/>
      </c>
      <c r="J43" s="60">
        <f t="shared" si="1"/>
        <v>0</v>
      </c>
      <c r="K43" s="61">
        <f t="shared" si="3"/>
        <v>0</v>
      </c>
      <c r="L43" s="39">
        <f t="shared" si="2"/>
        <v>1</v>
      </c>
      <c r="M43" s="59">
        <v>0</v>
      </c>
      <c r="N43" s="34" t="str">
        <f>IF(M43="","",IF($F43*($H$7/100)&lt;M43,$I$7,IF($F43*($H$8/100)&lt;M43,$I$8,"")))</f>
        <v/>
      </c>
      <c r="O43" s="59"/>
      <c r="P43" s="34" t="str">
        <f>IF(O43="","",IF($F43*($H$7/100)&lt;O43,$I$7,IF($F43*($H$8/100)&lt;O43,$I$8,"")))</f>
        <v/>
      </c>
      <c r="Q43" s="59"/>
      <c r="R43" s="34" t="str">
        <f>IF(Q43="","",IF($F43*($H$7/100)&lt;Q43,$I$7,IF($F43*($H$8/100)&lt;Q43,$I$8,"")))</f>
        <v/>
      </c>
      <c r="S43" s="59"/>
      <c r="T43" s="34" t="str">
        <f>IF(S43="","",IF($F43*($H$7/100)&lt;S43,$I$7,IF($F43*($H$8/100)&lt;S43,$I$8,"")))</f>
        <v/>
      </c>
      <c r="U43" s="59"/>
      <c r="V43" s="34" t="str">
        <f>IF(U43="","",IF($F43*($H$7/100)&lt;U43,$I$7,IF($F43*($H$8/100)&lt;U43,$I$8,"")))</f>
        <v/>
      </c>
      <c r="W43" s="59"/>
      <c r="X43" s="34" t="str">
        <f>IF(W43="","",IF($F43*($H$7/100)&lt;W43,$I$7,IF($F43*($H$8/100)&lt;W43,$I$8,"")))</f>
        <v/>
      </c>
      <c r="Y43" s="122"/>
      <c r="Z43" s="115" t="str">
        <f t="shared" si="19"/>
        <v/>
      </c>
      <c r="AA43" s="122"/>
      <c r="AB43" s="115" t="str">
        <f t="shared" si="20"/>
        <v/>
      </c>
      <c r="AC43" s="122"/>
      <c r="AD43" s="115" t="str">
        <f t="shared" si="21"/>
        <v/>
      </c>
      <c r="AE43" s="122"/>
      <c r="AF43" s="115" t="str">
        <f t="shared" si="22"/>
        <v/>
      </c>
      <c r="AG43" s="122"/>
      <c r="AH43" s="115" t="str">
        <f t="shared" si="23"/>
        <v/>
      </c>
      <c r="AI43" s="122"/>
      <c r="AJ43" s="115" t="str">
        <f t="shared" si="24"/>
        <v/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ht="14.1" customHeight="1">
      <c r="A44" s="36"/>
      <c r="B44" s="16">
        <v>200033</v>
      </c>
      <c r="C44" s="16"/>
      <c r="D44" s="148" t="s">
        <v>62</v>
      </c>
      <c r="E44" s="149"/>
      <c r="F44" s="62">
        <v>0.3</v>
      </c>
      <c r="G44" s="18" t="s">
        <v>30</v>
      </c>
      <c r="H44" s="86">
        <f t="shared" si="0"/>
        <v>0.06</v>
      </c>
      <c r="I44" s="34" t="str">
        <f t="shared" si="18"/>
        <v>○</v>
      </c>
      <c r="J44" s="87">
        <f t="shared" si="1"/>
        <v>0.06</v>
      </c>
      <c r="K44" s="88">
        <f t="shared" si="3"/>
        <v>0.06</v>
      </c>
      <c r="L44" s="39">
        <f t="shared" si="2"/>
        <v>1</v>
      </c>
      <c r="M44" s="86">
        <v>0.06</v>
      </c>
      <c r="N44" s="34" t="str">
        <f>IF(M44="","",IF($F44*($H$7/100)&lt;M44,$I$7,IF($F44*($H$8/100)&lt;M44,$I$8,"")))</f>
        <v>○</v>
      </c>
      <c r="O44" s="86"/>
      <c r="P44" s="34" t="str">
        <f>IF(O44="","",IF($F44*($H$7/100)&lt;O44,$I$7,IF($F44*($H$8/100)&lt;O44,$I$8,"")))</f>
        <v/>
      </c>
      <c r="Q44" s="86"/>
      <c r="R44" s="34" t="str">
        <f>IF(Q44="","",IF($F44*($H$7/100)&lt;Q44,$I$7,IF($F44*($H$8/100)&lt;Q44,$I$8,"")))</f>
        <v/>
      </c>
      <c r="S44" s="86"/>
      <c r="T44" s="34" t="str">
        <f>IF(S44="","",IF($F44*($H$7/100)&lt;S44,$I$7,IF($F44*($H$8/100)&lt;S44,$I$8,"")))</f>
        <v/>
      </c>
      <c r="U44" s="86"/>
      <c r="V44" s="34" t="str">
        <f>IF(U44="","",IF($F44*($H$7/100)&lt;U44,$I$7,IF($F44*($H$8/100)&lt;U44,$I$8,"")))</f>
        <v/>
      </c>
      <c r="W44" s="86"/>
      <c r="X44" s="34" t="str">
        <f>IF(W44="","",IF($F44*($H$7/100)&lt;W44,$I$7,IF($F44*($H$8/100)&lt;W44,$I$8,"")))</f>
        <v/>
      </c>
      <c r="Y44" s="131"/>
      <c r="Z44" s="115" t="str">
        <f t="shared" si="19"/>
        <v/>
      </c>
      <c r="AA44" s="131"/>
      <c r="AB44" s="115" t="str">
        <f t="shared" si="20"/>
        <v/>
      </c>
      <c r="AC44" s="131"/>
      <c r="AD44" s="115" t="str">
        <f t="shared" si="21"/>
        <v/>
      </c>
      <c r="AE44" s="131"/>
      <c r="AF44" s="115" t="str">
        <f t="shared" si="22"/>
        <v/>
      </c>
      <c r="AG44" s="131"/>
      <c r="AH44" s="115" t="str">
        <f t="shared" si="23"/>
        <v/>
      </c>
      <c r="AI44" s="131"/>
      <c r="AJ44" s="115" t="str">
        <f t="shared" si="24"/>
        <v/>
      </c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14.1" customHeight="1">
      <c r="A45" s="36"/>
      <c r="B45" s="16">
        <v>200034</v>
      </c>
      <c r="C45" s="16"/>
      <c r="D45" s="148" t="s">
        <v>63</v>
      </c>
      <c r="E45" s="149"/>
      <c r="F45" s="62">
        <v>1</v>
      </c>
      <c r="G45" s="18" t="s">
        <v>30</v>
      </c>
      <c r="H45" s="83">
        <f t="shared" si="0"/>
        <v>0</v>
      </c>
      <c r="I45" s="34" t="str">
        <f t="shared" si="18"/>
        <v/>
      </c>
      <c r="J45" s="84">
        <f t="shared" si="1"/>
        <v>0</v>
      </c>
      <c r="K45" s="85">
        <f t="shared" si="3"/>
        <v>0</v>
      </c>
      <c r="L45" s="39">
        <f t="shared" si="2"/>
        <v>1</v>
      </c>
      <c r="M45" s="83">
        <v>0</v>
      </c>
      <c r="N45" s="34" t="str">
        <f>IF(M45="","",IF($F45*($H$7/100)&lt;M45,$I$7,IF($F45*($H$8/100)&lt;M45,$I$8,"")))</f>
        <v/>
      </c>
      <c r="O45" s="83"/>
      <c r="P45" s="34" t="str">
        <f>IF(O45="","",IF($F45*($H$7/100)&lt;O45,$I$7,IF($F45*($H$8/100)&lt;O45,$I$8,"")))</f>
        <v/>
      </c>
      <c r="Q45" s="83"/>
      <c r="R45" s="34" t="str">
        <f>IF(Q45="","",IF($F45*($H$7/100)&lt;Q45,$I$7,IF($F45*($H$8/100)&lt;Q45,$I$8,"")))</f>
        <v/>
      </c>
      <c r="S45" s="83"/>
      <c r="T45" s="34" t="str">
        <f>IF(S45="","",IF($F45*($H$7/100)&lt;S45,$I$7,IF($F45*($H$8/100)&lt;S45,$I$8,"")))</f>
        <v/>
      </c>
      <c r="U45" s="83"/>
      <c r="V45" s="34" t="str">
        <f>IF(U45="","",IF($F45*($H$7/100)&lt;U45,$I$7,IF($F45*($H$8/100)&lt;U45,$I$8,"")))</f>
        <v/>
      </c>
      <c r="W45" s="83"/>
      <c r="X45" s="34" t="str">
        <f>IF(W45="","",IF($F45*($H$7/100)&lt;W45,$I$7,IF($F45*($H$8/100)&lt;W45,$I$8,"")))</f>
        <v/>
      </c>
      <c r="Y45" s="130"/>
      <c r="Z45" s="115" t="str">
        <f t="shared" si="19"/>
        <v/>
      </c>
      <c r="AA45" s="130"/>
      <c r="AB45" s="115" t="str">
        <f t="shared" si="20"/>
        <v/>
      </c>
      <c r="AC45" s="130"/>
      <c r="AD45" s="115" t="str">
        <f t="shared" si="21"/>
        <v/>
      </c>
      <c r="AE45" s="130"/>
      <c r="AF45" s="115" t="str">
        <f t="shared" si="22"/>
        <v/>
      </c>
      <c r="AG45" s="130"/>
      <c r="AH45" s="115" t="str">
        <f t="shared" si="23"/>
        <v/>
      </c>
      <c r="AI45" s="130"/>
      <c r="AJ45" s="115" t="str">
        <f t="shared" si="24"/>
        <v/>
      </c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ht="14.1" customHeight="1">
      <c r="A46" s="36"/>
      <c r="B46" s="16">
        <v>200035</v>
      </c>
      <c r="C46" s="16"/>
      <c r="D46" s="148" t="s">
        <v>64</v>
      </c>
      <c r="E46" s="149"/>
      <c r="F46" s="58">
        <v>200</v>
      </c>
      <c r="G46" s="18" t="s">
        <v>30</v>
      </c>
      <c r="H46" s="89">
        <f t="shared" si="0"/>
        <v>64</v>
      </c>
      <c r="I46" s="34" t="str">
        <f t="shared" si="18"/>
        <v>▲</v>
      </c>
      <c r="J46" s="90">
        <f t="shared" si="1"/>
        <v>64</v>
      </c>
      <c r="K46" s="89">
        <f t="shared" si="3"/>
        <v>64</v>
      </c>
      <c r="L46" s="39">
        <f t="shared" si="2"/>
        <v>1</v>
      </c>
      <c r="M46" s="89">
        <v>64</v>
      </c>
      <c r="N46" s="34" t="str">
        <f t="shared" ref="N46:X55" si="25">IF(M46="","",IF($F46*($H$7/100)&lt;M46,$I$7,IF($F46*($H$8/100)&lt;M46,$I$8,"")))</f>
        <v>▲</v>
      </c>
      <c r="O46" s="89"/>
      <c r="P46" s="34" t="str">
        <f t="shared" si="25"/>
        <v/>
      </c>
      <c r="Q46" s="89"/>
      <c r="R46" s="34" t="str">
        <f t="shared" si="25"/>
        <v/>
      </c>
      <c r="S46" s="89"/>
      <c r="T46" s="34" t="str">
        <f t="shared" si="25"/>
        <v/>
      </c>
      <c r="U46" s="89"/>
      <c r="V46" s="34" t="str">
        <f t="shared" si="25"/>
        <v/>
      </c>
      <c r="W46" s="89"/>
      <c r="X46" s="34" t="str">
        <f t="shared" si="25"/>
        <v/>
      </c>
      <c r="Y46" s="132"/>
      <c r="Z46" s="115" t="str">
        <f t="shared" si="19"/>
        <v/>
      </c>
      <c r="AA46" s="132"/>
      <c r="AB46" s="115" t="str">
        <f t="shared" si="20"/>
        <v/>
      </c>
      <c r="AC46" s="132"/>
      <c r="AD46" s="115" t="str">
        <f t="shared" si="21"/>
        <v/>
      </c>
      <c r="AE46" s="132"/>
      <c r="AF46" s="115" t="str">
        <f t="shared" si="22"/>
        <v/>
      </c>
      <c r="AG46" s="132"/>
      <c r="AH46" s="115" t="str">
        <f t="shared" si="23"/>
        <v/>
      </c>
      <c r="AI46" s="132"/>
      <c r="AJ46" s="115" t="str">
        <f t="shared" si="24"/>
        <v/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ht="14.1" customHeight="1">
      <c r="A47" s="36"/>
      <c r="B47" s="16">
        <v>200036</v>
      </c>
      <c r="C47" s="16"/>
      <c r="D47" s="148" t="s">
        <v>65</v>
      </c>
      <c r="E47" s="149"/>
      <c r="F47" s="48">
        <v>0.05</v>
      </c>
      <c r="G47" s="18" t="s">
        <v>30</v>
      </c>
      <c r="H47" s="68">
        <f t="shared" si="0"/>
        <v>0</v>
      </c>
      <c r="I47" s="34" t="str">
        <f t="shared" si="18"/>
        <v/>
      </c>
      <c r="J47" s="69">
        <f t="shared" si="1"/>
        <v>0</v>
      </c>
      <c r="K47" s="70">
        <f t="shared" si="3"/>
        <v>0</v>
      </c>
      <c r="L47" s="39">
        <f t="shared" si="2"/>
        <v>1</v>
      </c>
      <c r="M47" s="68">
        <v>0</v>
      </c>
      <c r="N47" s="34" t="str">
        <f t="shared" si="25"/>
        <v/>
      </c>
      <c r="O47" s="68"/>
      <c r="P47" s="34" t="str">
        <f t="shared" si="25"/>
        <v/>
      </c>
      <c r="Q47" s="68"/>
      <c r="R47" s="34" t="str">
        <f t="shared" si="25"/>
        <v/>
      </c>
      <c r="S47" s="68"/>
      <c r="T47" s="34" t="str">
        <f t="shared" si="25"/>
        <v/>
      </c>
      <c r="U47" s="68"/>
      <c r="V47" s="34" t="str">
        <f t="shared" si="25"/>
        <v/>
      </c>
      <c r="W47" s="68"/>
      <c r="X47" s="34" t="str">
        <f t="shared" si="25"/>
        <v/>
      </c>
      <c r="Y47" s="125"/>
      <c r="Z47" s="115" t="str">
        <f t="shared" si="19"/>
        <v/>
      </c>
      <c r="AA47" s="125"/>
      <c r="AB47" s="115" t="str">
        <f t="shared" si="20"/>
        <v/>
      </c>
      <c r="AC47" s="125"/>
      <c r="AD47" s="115" t="str">
        <f t="shared" si="21"/>
        <v/>
      </c>
      <c r="AE47" s="125"/>
      <c r="AF47" s="115" t="str">
        <f t="shared" si="22"/>
        <v/>
      </c>
      <c r="AG47" s="125"/>
      <c r="AH47" s="115" t="str">
        <f t="shared" si="23"/>
        <v/>
      </c>
      <c r="AI47" s="125"/>
      <c r="AJ47" s="115" t="str">
        <f t="shared" si="24"/>
        <v/>
      </c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ht="14.1" customHeight="1">
      <c r="A48" s="36"/>
      <c r="B48" s="16">
        <v>200037</v>
      </c>
      <c r="C48" s="16"/>
      <c r="D48" s="148" t="s">
        <v>66</v>
      </c>
      <c r="E48" s="149"/>
      <c r="F48" s="58">
        <v>200</v>
      </c>
      <c r="G48" s="18" t="s">
        <v>30</v>
      </c>
      <c r="H48" s="91">
        <f t="shared" si="0"/>
        <v>15.4</v>
      </c>
      <c r="I48" s="34"/>
      <c r="J48" s="92">
        <f t="shared" si="1"/>
        <v>15.4</v>
      </c>
      <c r="K48" s="91">
        <f t="shared" si="3"/>
        <v>15.4</v>
      </c>
      <c r="L48" s="39">
        <f t="shared" si="2"/>
        <v>1</v>
      </c>
      <c r="M48" s="91">
        <v>15.4</v>
      </c>
      <c r="N48" s="34"/>
      <c r="O48" s="91"/>
      <c r="P48" s="34"/>
      <c r="Q48" s="91"/>
      <c r="R48" s="34"/>
      <c r="S48" s="91"/>
      <c r="T48" s="34"/>
      <c r="U48" s="91"/>
      <c r="V48" s="34"/>
      <c r="W48" s="91"/>
      <c r="X48" s="34"/>
      <c r="Y48" s="146"/>
      <c r="Z48" s="115"/>
      <c r="AA48" s="147"/>
      <c r="AB48" s="115"/>
      <c r="AC48" s="147"/>
      <c r="AD48" s="115"/>
      <c r="AE48" s="147"/>
      <c r="AF48" s="115"/>
      <c r="AG48" s="147"/>
      <c r="AH48" s="115"/>
      <c r="AI48" s="147"/>
      <c r="AJ48" s="115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ht="14.1" customHeight="1">
      <c r="A49" s="36"/>
      <c r="B49" s="16">
        <v>200039</v>
      </c>
      <c r="C49" s="16"/>
      <c r="D49" s="148" t="s">
        <v>67</v>
      </c>
      <c r="E49" s="149"/>
      <c r="F49" s="58">
        <v>300</v>
      </c>
      <c r="G49" s="18" t="s">
        <v>30</v>
      </c>
      <c r="H49" s="89">
        <f t="shared" si="0"/>
        <v>12</v>
      </c>
      <c r="I49" s="34" t="str">
        <f t="shared" si="18"/>
        <v/>
      </c>
      <c r="J49" s="90">
        <f t="shared" si="1"/>
        <v>12</v>
      </c>
      <c r="K49" s="89">
        <f t="shared" si="3"/>
        <v>12</v>
      </c>
      <c r="L49" s="39">
        <f t="shared" si="2"/>
        <v>1</v>
      </c>
      <c r="M49" s="89">
        <v>12</v>
      </c>
      <c r="N49" s="34" t="str">
        <f t="shared" si="25"/>
        <v/>
      </c>
      <c r="O49" s="89"/>
      <c r="P49" s="34" t="str">
        <f t="shared" si="25"/>
        <v/>
      </c>
      <c r="Q49" s="89"/>
      <c r="R49" s="34" t="str">
        <f t="shared" si="25"/>
        <v/>
      </c>
      <c r="S49" s="89"/>
      <c r="T49" s="34" t="str">
        <f t="shared" si="25"/>
        <v/>
      </c>
      <c r="U49" s="89"/>
      <c r="V49" s="34" t="str">
        <f t="shared" si="25"/>
        <v/>
      </c>
      <c r="W49" s="89"/>
      <c r="X49" s="34" t="str">
        <f t="shared" si="25"/>
        <v/>
      </c>
      <c r="Y49" s="132"/>
      <c r="Z49" s="115" t="str">
        <f t="shared" ref="Z49:Z55" si="26">IF($F49*($H$7/100)&lt;Y49,$I$7,IF($F49*($H$8/100)&lt;Y49,$I$8,""))</f>
        <v/>
      </c>
      <c r="AA49" s="132"/>
      <c r="AB49" s="115" t="str">
        <f t="shared" ref="AB49:AB55" si="27">IF($F49*($H$7/100)&lt;AA49,$I$7,IF($F49*($H$8/100)&lt;AA49,$I$8,""))</f>
        <v/>
      </c>
      <c r="AC49" s="132"/>
      <c r="AD49" s="115" t="str">
        <f t="shared" ref="AD49:AD55" si="28">IF($F49*($H$7/100)&lt;AC49,$I$7,IF($F49*($H$8/100)&lt;AC49,$I$8,""))</f>
        <v/>
      </c>
      <c r="AE49" s="132"/>
      <c r="AF49" s="115" t="str">
        <f t="shared" ref="AF49:AF55" si="29">IF($F49*($H$7/100)&lt;AE49,$I$7,IF($F49*($H$8/100)&lt;AE49,$I$8,""))</f>
        <v/>
      </c>
      <c r="AG49" s="132"/>
      <c r="AH49" s="115" t="str">
        <f t="shared" ref="AH49:AH55" si="30">IF($F49*($H$7/100)&lt;AG49,$I$7,IF($F49*($H$8/100)&lt;AG49,$I$8,""))</f>
        <v/>
      </c>
      <c r="AI49" s="132"/>
      <c r="AJ49" s="115" t="str">
        <f t="shared" ref="AJ49:AJ55" si="31">IF($F49*($H$7/100)&lt;AI49,$I$7,IF($F49*($H$8/100)&lt;AI49,$I$8,""))</f>
        <v/>
      </c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ht="14.1" customHeight="1">
      <c r="A50" s="36"/>
      <c r="B50" s="16">
        <v>200041</v>
      </c>
      <c r="C50" s="16"/>
      <c r="D50" s="148" t="s">
        <v>68</v>
      </c>
      <c r="E50" s="149"/>
      <c r="F50" s="58">
        <v>500</v>
      </c>
      <c r="G50" s="18" t="s">
        <v>30</v>
      </c>
      <c r="H50" s="89">
        <f t="shared" si="0"/>
        <v>193</v>
      </c>
      <c r="I50" s="34" t="str">
        <f t="shared" si="18"/>
        <v>▲</v>
      </c>
      <c r="J50" s="90">
        <f t="shared" si="1"/>
        <v>193</v>
      </c>
      <c r="K50" s="89">
        <f t="shared" si="3"/>
        <v>193</v>
      </c>
      <c r="L50" s="39">
        <f t="shared" si="2"/>
        <v>1</v>
      </c>
      <c r="M50" s="89">
        <v>193</v>
      </c>
      <c r="N50" s="34" t="str">
        <f t="shared" si="25"/>
        <v>▲</v>
      </c>
      <c r="O50" s="89"/>
      <c r="P50" s="34" t="str">
        <f t="shared" si="25"/>
        <v/>
      </c>
      <c r="Q50" s="89"/>
      <c r="R50" s="34" t="str">
        <f t="shared" si="25"/>
        <v/>
      </c>
      <c r="S50" s="89"/>
      <c r="T50" s="34" t="str">
        <f t="shared" si="25"/>
        <v/>
      </c>
      <c r="U50" s="89"/>
      <c r="V50" s="34" t="str">
        <f t="shared" si="25"/>
        <v/>
      </c>
      <c r="W50" s="89"/>
      <c r="X50" s="34" t="str">
        <f t="shared" si="25"/>
        <v/>
      </c>
      <c r="Y50" s="132"/>
      <c r="Z50" s="115" t="str">
        <f t="shared" si="26"/>
        <v/>
      </c>
      <c r="AA50" s="132"/>
      <c r="AB50" s="115" t="str">
        <f t="shared" si="27"/>
        <v/>
      </c>
      <c r="AC50" s="132"/>
      <c r="AD50" s="115" t="str">
        <f t="shared" si="28"/>
        <v/>
      </c>
      <c r="AE50" s="132"/>
      <c r="AF50" s="115" t="str">
        <f t="shared" si="29"/>
        <v/>
      </c>
      <c r="AG50" s="132"/>
      <c r="AH50" s="115" t="str">
        <f t="shared" si="30"/>
        <v/>
      </c>
      <c r="AI50" s="132"/>
      <c r="AJ50" s="115" t="str">
        <f t="shared" si="31"/>
        <v/>
      </c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ht="14.1" customHeight="1">
      <c r="A51" s="36"/>
      <c r="B51" s="16">
        <v>200042</v>
      </c>
      <c r="C51" s="16"/>
      <c r="D51" s="148" t="s">
        <v>69</v>
      </c>
      <c r="E51" s="149"/>
      <c r="F51" s="62">
        <v>0.2</v>
      </c>
      <c r="G51" s="18" t="s">
        <v>30</v>
      </c>
      <c r="H51" s="59">
        <f t="shared" si="0"/>
        <v>0</v>
      </c>
      <c r="I51" s="34" t="str">
        <f t="shared" si="18"/>
        <v/>
      </c>
      <c r="J51" s="60">
        <f t="shared" si="1"/>
        <v>0</v>
      </c>
      <c r="K51" s="61">
        <f t="shared" si="3"/>
        <v>0</v>
      </c>
      <c r="L51" s="39">
        <f t="shared" si="2"/>
        <v>1</v>
      </c>
      <c r="M51" s="59">
        <v>0</v>
      </c>
      <c r="N51" s="34" t="str">
        <f t="shared" si="25"/>
        <v/>
      </c>
      <c r="O51" s="59"/>
      <c r="P51" s="34" t="str">
        <f t="shared" si="25"/>
        <v/>
      </c>
      <c r="Q51" s="59"/>
      <c r="R51" s="34" t="str">
        <f t="shared" si="25"/>
        <v/>
      </c>
      <c r="S51" s="59"/>
      <c r="T51" s="34" t="str">
        <f t="shared" si="25"/>
        <v/>
      </c>
      <c r="U51" s="59"/>
      <c r="V51" s="34" t="str">
        <f t="shared" si="25"/>
        <v/>
      </c>
      <c r="W51" s="59"/>
      <c r="X51" s="34" t="str">
        <f t="shared" si="25"/>
        <v/>
      </c>
      <c r="Y51" s="122"/>
      <c r="Z51" s="115" t="str">
        <f t="shared" si="26"/>
        <v/>
      </c>
      <c r="AA51" s="122"/>
      <c r="AB51" s="115" t="str">
        <f t="shared" si="27"/>
        <v/>
      </c>
      <c r="AC51" s="122"/>
      <c r="AD51" s="115" t="str">
        <f t="shared" si="28"/>
        <v/>
      </c>
      <c r="AE51" s="122"/>
      <c r="AF51" s="115" t="str">
        <f t="shared" si="29"/>
        <v/>
      </c>
      <c r="AG51" s="122"/>
      <c r="AH51" s="115" t="str">
        <f t="shared" si="30"/>
        <v/>
      </c>
      <c r="AI51" s="122"/>
      <c r="AJ51" s="115" t="str">
        <f t="shared" si="31"/>
        <v/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ht="14.1" customHeight="1">
      <c r="A52" s="36"/>
      <c r="B52" s="16">
        <v>200043</v>
      </c>
      <c r="C52" s="16"/>
      <c r="D52" s="148" t="s">
        <v>70</v>
      </c>
      <c r="E52" s="149"/>
      <c r="F52" s="93">
        <v>1.0000000000000001E-5</v>
      </c>
      <c r="G52" s="18" t="s">
        <v>30</v>
      </c>
      <c r="H52" s="94">
        <f t="shared" si="0"/>
        <v>0</v>
      </c>
      <c r="I52" s="34" t="str">
        <f t="shared" si="18"/>
        <v/>
      </c>
      <c r="J52" s="95">
        <f t="shared" si="1"/>
        <v>0</v>
      </c>
      <c r="K52" s="96">
        <f t="shared" si="3"/>
        <v>0</v>
      </c>
      <c r="L52" s="39">
        <f t="shared" si="2"/>
        <v>1</v>
      </c>
      <c r="M52" s="94">
        <v>0</v>
      </c>
      <c r="N52" s="34" t="str">
        <f t="shared" si="25"/>
        <v/>
      </c>
      <c r="O52" s="94"/>
      <c r="P52" s="34" t="str">
        <f t="shared" si="25"/>
        <v/>
      </c>
      <c r="Q52" s="94"/>
      <c r="R52" s="34" t="str">
        <f t="shared" si="25"/>
        <v/>
      </c>
      <c r="S52" s="94"/>
      <c r="T52" s="34" t="str">
        <f t="shared" si="25"/>
        <v/>
      </c>
      <c r="U52" s="94"/>
      <c r="V52" s="34" t="str">
        <f t="shared" si="25"/>
        <v/>
      </c>
      <c r="W52" s="94"/>
      <c r="X52" s="34" t="str">
        <f t="shared" si="25"/>
        <v/>
      </c>
      <c r="Y52" s="133"/>
      <c r="Z52" s="115" t="str">
        <f t="shared" si="26"/>
        <v/>
      </c>
      <c r="AA52" s="133"/>
      <c r="AB52" s="115" t="str">
        <f t="shared" si="27"/>
        <v/>
      </c>
      <c r="AC52" s="133"/>
      <c r="AD52" s="115" t="str">
        <f t="shared" si="28"/>
        <v/>
      </c>
      <c r="AE52" s="133"/>
      <c r="AF52" s="115" t="str">
        <f t="shared" si="29"/>
        <v/>
      </c>
      <c r="AG52" s="133"/>
      <c r="AH52" s="115" t="str">
        <f t="shared" si="30"/>
        <v/>
      </c>
      <c r="AI52" s="133"/>
      <c r="AJ52" s="115" t="str">
        <f t="shared" si="31"/>
        <v/>
      </c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ht="14.1" customHeight="1">
      <c r="A53" s="36"/>
      <c r="B53" s="16">
        <v>200044</v>
      </c>
      <c r="C53" s="16"/>
      <c r="D53" s="148" t="s">
        <v>71</v>
      </c>
      <c r="E53" s="149"/>
      <c r="F53" s="93">
        <v>1.0000000000000001E-5</v>
      </c>
      <c r="G53" s="18" t="s">
        <v>30</v>
      </c>
      <c r="H53" s="94">
        <f t="shared" si="0"/>
        <v>0</v>
      </c>
      <c r="I53" s="34" t="str">
        <f t="shared" si="18"/>
        <v/>
      </c>
      <c r="J53" s="95">
        <f t="shared" si="1"/>
        <v>0</v>
      </c>
      <c r="K53" s="96">
        <f t="shared" si="3"/>
        <v>0</v>
      </c>
      <c r="L53" s="39">
        <f t="shared" si="2"/>
        <v>1</v>
      </c>
      <c r="M53" s="94">
        <v>0</v>
      </c>
      <c r="N53" s="34" t="str">
        <f t="shared" si="25"/>
        <v/>
      </c>
      <c r="O53" s="94"/>
      <c r="P53" s="34" t="str">
        <f t="shared" si="25"/>
        <v/>
      </c>
      <c r="Q53" s="94"/>
      <c r="R53" s="34" t="str">
        <f t="shared" si="25"/>
        <v/>
      </c>
      <c r="S53" s="94"/>
      <c r="T53" s="34" t="str">
        <f t="shared" si="25"/>
        <v/>
      </c>
      <c r="U53" s="94"/>
      <c r="V53" s="34" t="str">
        <f t="shared" si="25"/>
        <v/>
      </c>
      <c r="W53" s="94"/>
      <c r="X53" s="34" t="str">
        <f t="shared" si="25"/>
        <v/>
      </c>
      <c r="Y53" s="133"/>
      <c r="Z53" s="115" t="str">
        <f t="shared" si="26"/>
        <v/>
      </c>
      <c r="AA53" s="133"/>
      <c r="AB53" s="115" t="str">
        <f t="shared" si="27"/>
        <v/>
      </c>
      <c r="AC53" s="133"/>
      <c r="AD53" s="115" t="str">
        <f t="shared" si="28"/>
        <v/>
      </c>
      <c r="AE53" s="133"/>
      <c r="AF53" s="115" t="str">
        <f t="shared" si="29"/>
        <v/>
      </c>
      <c r="AG53" s="133"/>
      <c r="AH53" s="115" t="str">
        <f t="shared" si="30"/>
        <v/>
      </c>
      <c r="AI53" s="133"/>
      <c r="AJ53" s="115" t="str">
        <f t="shared" si="31"/>
        <v/>
      </c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ht="14.1" customHeight="1">
      <c r="A54" s="36"/>
      <c r="B54" s="16">
        <v>200045</v>
      </c>
      <c r="C54" s="16"/>
      <c r="D54" s="152" t="s">
        <v>72</v>
      </c>
      <c r="E54" s="153"/>
      <c r="F54" s="48">
        <v>0.02</v>
      </c>
      <c r="G54" s="18" t="s">
        <v>30</v>
      </c>
      <c r="H54" s="52">
        <f t="shared" si="0"/>
        <v>0</v>
      </c>
      <c r="I54" s="34" t="str">
        <f t="shared" si="18"/>
        <v/>
      </c>
      <c r="J54" s="53">
        <f t="shared" si="1"/>
        <v>0</v>
      </c>
      <c r="K54" s="54">
        <f t="shared" si="3"/>
        <v>0</v>
      </c>
      <c r="L54" s="39">
        <f t="shared" si="2"/>
        <v>1</v>
      </c>
      <c r="M54" s="52">
        <v>0</v>
      </c>
      <c r="N54" s="34" t="str">
        <f t="shared" si="25"/>
        <v/>
      </c>
      <c r="O54" s="52"/>
      <c r="P54" s="34" t="str">
        <f t="shared" si="25"/>
        <v/>
      </c>
      <c r="Q54" s="52"/>
      <c r="R54" s="34" t="str">
        <f t="shared" si="25"/>
        <v/>
      </c>
      <c r="S54" s="52"/>
      <c r="T54" s="34" t="str">
        <f t="shared" si="25"/>
        <v/>
      </c>
      <c r="U54" s="52"/>
      <c r="V54" s="34" t="str">
        <f t="shared" si="25"/>
        <v/>
      </c>
      <c r="W54" s="52"/>
      <c r="X54" s="34" t="str">
        <f t="shared" si="25"/>
        <v/>
      </c>
      <c r="Y54" s="120"/>
      <c r="Z54" s="115" t="str">
        <f t="shared" si="26"/>
        <v/>
      </c>
      <c r="AA54" s="120"/>
      <c r="AB54" s="115" t="str">
        <f t="shared" si="27"/>
        <v/>
      </c>
      <c r="AC54" s="120"/>
      <c r="AD54" s="115" t="str">
        <f t="shared" si="28"/>
        <v/>
      </c>
      <c r="AE54" s="120"/>
      <c r="AF54" s="115" t="str">
        <f t="shared" si="29"/>
        <v/>
      </c>
      <c r="AG54" s="120"/>
      <c r="AH54" s="115" t="str">
        <f t="shared" si="30"/>
        <v/>
      </c>
      <c r="AI54" s="120"/>
      <c r="AJ54" s="115" t="str">
        <f t="shared" si="31"/>
        <v/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ht="14.1" customHeight="1">
      <c r="A55" s="36"/>
      <c r="B55" s="16">
        <v>200046</v>
      </c>
      <c r="C55" s="16"/>
      <c r="D55" s="148" t="s">
        <v>73</v>
      </c>
      <c r="E55" s="149"/>
      <c r="F55" s="40">
        <v>5.0000000000000001E-3</v>
      </c>
      <c r="G55" s="18" t="s">
        <v>30</v>
      </c>
      <c r="H55" s="71">
        <f t="shared" si="0"/>
        <v>0</v>
      </c>
      <c r="I55" s="34" t="str">
        <f t="shared" si="18"/>
        <v/>
      </c>
      <c r="J55" s="72">
        <f t="shared" si="1"/>
        <v>0</v>
      </c>
      <c r="K55" s="73">
        <f t="shared" si="3"/>
        <v>0</v>
      </c>
      <c r="L55" s="39">
        <f t="shared" si="2"/>
        <v>1</v>
      </c>
      <c r="M55" s="71">
        <v>0</v>
      </c>
      <c r="N55" s="34" t="str">
        <f t="shared" si="25"/>
        <v/>
      </c>
      <c r="O55" s="71"/>
      <c r="P55" s="34" t="str">
        <f t="shared" si="25"/>
        <v/>
      </c>
      <c r="Q55" s="71"/>
      <c r="R55" s="34" t="str">
        <f t="shared" si="25"/>
        <v/>
      </c>
      <c r="S55" s="71"/>
      <c r="T55" s="34" t="str">
        <f t="shared" si="25"/>
        <v/>
      </c>
      <c r="U55" s="71"/>
      <c r="V55" s="34" t="str">
        <f t="shared" si="25"/>
        <v/>
      </c>
      <c r="W55" s="71"/>
      <c r="X55" s="34" t="str">
        <f t="shared" si="25"/>
        <v/>
      </c>
      <c r="Y55" s="126"/>
      <c r="Z55" s="115" t="str">
        <f t="shared" si="26"/>
        <v/>
      </c>
      <c r="AA55" s="126"/>
      <c r="AB55" s="115" t="str">
        <f t="shared" si="27"/>
        <v/>
      </c>
      <c r="AC55" s="126"/>
      <c r="AD55" s="115" t="str">
        <f t="shared" si="28"/>
        <v/>
      </c>
      <c r="AE55" s="126"/>
      <c r="AF55" s="115" t="str">
        <f t="shared" si="29"/>
        <v/>
      </c>
      <c r="AG55" s="126"/>
      <c r="AH55" s="115" t="str">
        <f t="shared" si="30"/>
        <v/>
      </c>
      <c r="AI55" s="126"/>
      <c r="AJ55" s="115" t="str">
        <f t="shared" si="31"/>
        <v/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ht="14.1" customHeight="1">
      <c r="A56" s="36"/>
      <c r="B56" s="16">
        <v>200047</v>
      </c>
      <c r="C56" s="16"/>
      <c r="D56" s="152" t="s">
        <v>74</v>
      </c>
      <c r="E56" s="153"/>
      <c r="F56" s="58">
        <v>3</v>
      </c>
      <c r="G56" s="18" t="s">
        <v>30</v>
      </c>
      <c r="H56" s="97">
        <f t="shared" si="0"/>
        <v>0</v>
      </c>
      <c r="I56" s="34"/>
      <c r="J56" s="98">
        <f t="shared" si="1"/>
        <v>0</v>
      </c>
      <c r="K56" s="99">
        <f t="shared" si="3"/>
        <v>0</v>
      </c>
      <c r="L56" s="39">
        <f t="shared" si="2"/>
        <v>1</v>
      </c>
      <c r="M56" s="97">
        <v>0</v>
      </c>
      <c r="N56" s="34"/>
      <c r="O56" s="97"/>
      <c r="P56" s="34"/>
      <c r="Q56" s="97"/>
      <c r="R56" s="34"/>
      <c r="S56" s="97"/>
      <c r="T56" s="34"/>
      <c r="U56" s="97"/>
      <c r="V56" s="34"/>
      <c r="W56" s="97"/>
      <c r="X56" s="34"/>
      <c r="Y56" s="134"/>
      <c r="Z56" s="115"/>
      <c r="AA56" s="134"/>
      <c r="AB56" s="115"/>
      <c r="AC56" s="134"/>
      <c r="AD56" s="115"/>
      <c r="AE56" s="134"/>
      <c r="AF56" s="115"/>
      <c r="AG56" s="134"/>
      <c r="AH56" s="115"/>
      <c r="AI56" s="134"/>
      <c r="AJ56" s="115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ht="14.1" customHeight="1">
      <c r="A57" s="36"/>
      <c r="B57" s="16">
        <v>200049</v>
      </c>
      <c r="C57" s="16"/>
      <c r="D57" s="148" t="s">
        <v>75</v>
      </c>
      <c r="E57" s="149"/>
      <c r="F57" s="154" t="s">
        <v>76</v>
      </c>
      <c r="G57" s="155"/>
      <c r="H57" s="100">
        <f t="shared" si="0"/>
        <v>9.1999999999999993</v>
      </c>
      <c r="I57" s="34"/>
      <c r="J57" s="101">
        <f t="shared" si="1"/>
        <v>9.1999999999999993</v>
      </c>
      <c r="K57" s="100">
        <f t="shared" si="3"/>
        <v>9.1999999999999993</v>
      </c>
      <c r="L57" s="39">
        <f t="shared" si="2"/>
        <v>1</v>
      </c>
      <c r="M57" s="100">
        <v>9.1999999999999993</v>
      </c>
      <c r="N57" s="34"/>
      <c r="O57" s="100"/>
      <c r="P57" s="34"/>
      <c r="Q57" s="100"/>
      <c r="R57" s="34"/>
      <c r="S57" s="100"/>
      <c r="T57" s="34"/>
      <c r="U57" s="100"/>
      <c r="V57" s="34"/>
      <c r="W57" s="100"/>
      <c r="X57" s="34"/>
      <c r="Y57" s="135"/>
      <c r="Z57" s="115"/>
      <c r="AA57" s="135"/>
      <c r="AB57" s="115"/>
      <c r="AC57" s="135"/>
      <c r="AD57" s="115"/>
      <c r="AE57" s="135"/>
      <c r="AF57" s="115"/>
      <c r="AG57" s="135"/>
      <c r="AH57" s="115"/>
      <c r="AI57" s="135"/>
      <c r="AJ57" s="115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ht="14.1" customHeight="1">
      <c r="A58" s="36"/>
      <c r="B58" s="16">
        <v>200050</v>
      </c>
      <c r="C58" s="16">
        <v>1</v>
      </c>
      <c r="D58" s="148" t="s">
        <v>77</v>
      </c>
      <c r="E58" s="149"/>
      <c r="F58" s="154" t="s">
        <v>78</v>
      </c>
      <c r="G58" s="155"/>
      <c r="H58" s="102">
        <f t="shared" si="0"/>
        <v>0</v>
      </c>
      <c r="I58" s="34"/>
      <c r="J58" s="103">
        <f t="shared" si="1"/>
        <v>0</v>
      </c>
      <c r="K58" s="102" t="s">
        <v>28</v>
      </c>
      <c r="L58" s="39">
        <f t="shared" si="2"/>
        <v>0</v>
      </c>
      <c r="M58" s="102" t="s">
        <v>49</v>
      </c>
      <c r="N58" s="34"/>
      <c r="O58" s="102"/>
      <c r="P58" s="34"/>
      <c r="Q58" s="102"/>
      <c r="R58" s="34"/>
      <c r="S58" s="102"/>
      <c r="T58" s="34"/>
      <c r="U58" s="102"/>
      <c r="V58" s="34"/>
      <c r="W58" s="102"/>
      <c r="X58" s="34"/>
      <c r="Y58" s="136"/>
      <c r="Z58" s="115"/>
      <c r="AA58" s="136"/>
      <c r="AB58" s="115"/>
      <c r="AC58" s="136"/>
      <c r="AD58" s="115"/>
      <c r="AE58" s="136"/>
      <c r="AF58" s="115"/>
      <c r="AG58" s="136"/>
      <c r="AH58" s="115"/>
      <c r="AI58" s="136"/>
      <c r="AJ58" s="115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1:90" ht="14.1" customHeight="1">
      <c r="A59" s="36"/>
      <c r="B59" s="16">
        <v>200051</v>
      </c>
      <c r="C59" s="16">
        <v>1</v>
      </c>
      <c r="D59" s="148" t="s">
        <v>79</v>
      </c>
      <c r="E59" s="149"/>
      <c r="F59" s="154" t="s">
        <v>78</v>
      </c>
      <c r="G59" s="155"/>
      <c r="H59" s="104">
        <f t="shared" si="0"/>
        <v>0</v>
      </c>
      <c r="I59" s="34"/>
      <c r="J59" s="105">
        <f t="shared" si="1"/>
        <v>0</v>
      </c>
      <c r="K59" s="104" t="s">
        <v>28</v>
      </c>
      <c r="L59" s="39">
        <f t="shared" si="2"/>
        <v>1</v>
      </c>
      <c r="M59" s="104">
        <v>0</v>
      </c>
      <c r="N59" s="34"/>
      <c r="O59" s="104"/>
      <c r="P59" s="34"/>
      <c r="Q59" s="104"/>
      <c r="R59" s="34"/>
      <c r="S59" s="104"/>
      <c r="T59" s="34"/>
      <c r="U59" s="104"/>
      <c r="V59" s="34"/>
      <c r="W59" s="104"/>
      <c r="X59" s="34"/>
      <c r="Y59" s="137"/>
      <c r="Z59" s="115"/>
      <c r="AA59" s="137"/>
      <c r="AB59" s="115"/>
      <c r="AC59" s="137"/>
      <c r="AD59" s="115"/>
      <c r="AE59" s="137"/>
      <c r="AF59" s="115"/>
      <c r="AG59" s="137"/>
      <c r="AH59" s="115"/>
      <c r="AI59" s="137"/>
      <c r="AJ59" s="115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ht="14.1" customHeight="1">
      <c r="A60" s="36"/>
      <c r="B60" s="16">
        <v>200052</v>
      </c>
      <c r="C60" s="16"/>
      <c r="D60" s="148" t="s">
        <v>80</v>
      </c>
      <c r="E60" s="149"/>
      <c r="F60" s="58">
        <v>5</v>
      </c>
      <c r="G60" s="18" t="s">
        <v>81</v>
      </c>
      <c r="H60" s="106">
        <f t="shared" si="0"/>
        <v>0.8</v>
      </c>
      <c r="I60" s="107"/>
      <c r="J60" s="108">
        <f t="shared" si="1"/>
        <v>0.8</v>
      </c>
      <c r="K60" s="109">
        <f t="shared" si="3"/>
        <v>0.8</v>
      </c>
      <c r="L60" s="39">
        <f t="shared" si="2"/>
        <v>1</v>
      </c>
      <c r="M60" s="106">
        <v>0.8</v>
      </c>
      <c r="N60" s="107"/>
      <c r="O60" s="106"/>
      <c r="P60" s="107"/>
      <c r="Q60" s="106"/>
      <c r="R60" s="107"/>
      <c r="S60" s="106"/>
      <c r="T60" s="107"/>
      <c r="U60" s="106"/>
      <c r="V60" s="107"/>
      <c r="W60" s="106"/>
      <c r="X60" s="107"/>
      <c r="Y60" s="138"/>
      <c r="Z60" s="115"/>
      <c r="AA60" s="138"/>
      <c r="AB60" s="115"/>
      <c r="AC60" s="138"/>
      <c r="AD60" s="115"/>
      <c r="AE60" s="138"/>
      <c r="AF60" s="115"/>
      <c r="AG60" s="138"/>
      <c r="AH60" s="115"/>
      <c r="AI60" s="138"/>
      <c r="AJ60" s="115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ht="14.1" customHeight="1">
      <c r="B61" s="16">
        <v>200053</v>
      </c>
      <c r="C61" s="16"/>
      <c r="D61" s="150" t="s">
        <v>82</v>
      </c>
      <c r="E61" s="151"/>
      <c r="F61" s="141">
        <v>2</v>
      </c>
      <c r="G61" s="29" t="s">
        <v>81</v>
      </c>
      <c r="H61" s="142">
        <f t="shared" si="0"/>
        <v>0</v>
      </c>
      <c r="I61" s="143"/>
      <c r="J61" s="144">
        <f t="shared" si="1"/>
        <v>0</v>
      </c>
      <c r="K61" s="145">
        <f t="shared" si="3"/>
        <v>0</v>
      </c>
      <c r="L61" s="111">
        <f t="shared" si="2"/>
        <v>1</v>
      </c>
      <c r="M61" s="142">
        <v>0</v>
      </c>
      <c r="N61" s="143"/>
      <c r="O61" s="142"/>
      <c r="P61" s="143"/>
      <c r="Q61" s="142"/>
      <c r="R61" s="143"/>
      <c r="S61" s="142"/>
      <c r="T61" s="143"/>
      <c r="U61" s="142"/>
      <c r="V61" s="143"/>
      <c r="W61" s="142"/>
      <c r="X61" s="143"/>
      <c r="Y61" s="139"/>
      <c r="Z61" s="115"/>
      <c r="AA61" s="139"/>
      <c r="AB61" s="115"/>
      <c r="AC61" s="139"/>
      <c r="AD61" s="115"/>
      <c r="AE61" s="139"/>
      <c r="AF61" s="115"/>
      <c r="AG61" s="139"/>
      <c r="AH61" s="115"/>
      <c r="AI61" s="139"/>
      <c r="AJ61" s="115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>
      <c r="M62" s="110" t="s">
        <v>49</v>
      </c>
    </row>
  </sheetData>
  <dataConsolidate/>
  <mergeCells count="149">
    <mergeCell ref="AI4:AJ4"/>
    <mergeCell ref="D5:E5"/>
    <mergeCell ref="F5:G5"/>
    <mergeCell ref="H5:I5"/>
    <mergeCell ref="M5:N5"/>
    <mergeCell ref="O5:P5"/>
    <mergeCell ref="Q5:R5"/>
    <mergeCell ref="S5:T5"/>
    <mergeCell ref="U5:V5"/>
    <mergeCell ref="W5:X5"/>
    <mergeCell ref="W4:X4"/>
    <mergeCell ref="Y4:Z4"/>
    <mergeCell ref="AA4:AB4"/>
    <mergeCell ref="AC4:AD4"/>
    <mergeCell ref="AE4:AF4"/>
    <mergeCell ref="AG4:AH4"/>
    <mergeCell ref="AA5:AB5"/>
    <mergeCell ref="AC5:AD5"/>
    <mergeCell ref="AE5:AF5"/>
    <mergeCell ref="AG5:AH5"/>
    <mergeCell ref="AI5:AJ5"/>
    <mergeCell ref="AI6:AJ6"/>
    <mergeCell ref="D7:E7"/>
    <mergeCell ref="M7:N7"/>
    <mergeCell ref="O7:P7"/>
    <mergeCell ref="Q7:R7"/>
    <mergeCell ref="S7:T7"/>
    <mergeCell ref="U7:V7"/>
    <mergeCell ref="W7:X7"/>
    <mergeCell ref="Y7:Z7"/>
    <mergeCell ref="AA7:AB7"/>
    <mergeCell ref="W6:X6"/>
    <mergeCell ref="Y6:Z6"/>
    <mergeCell ref="AA6:AB6"/>
    <mergeCell ref="AC6:AD6"/>
    <mergeCell ref="AE6:AF6"/>
    <mergeCell ref="AG6:AH6"/>
    <mergeCell ref="D6:E6"/>
    <mergeCell ref="M6:N6"/>
    <mergeCell ref="O6:P6"/>
    <mergeCell ref="Q6:R6"/>
    <mergeCell ref="S6:T6"/>
    <mergeCell ref="U6:V6"/>
    <mergeCell ref="U4:V4"/>
    <mergeCell ref="Y5:Z5"/>
    <mergeCell ref="D4:E4"/>
    <mergeCell ref="M4:N4"/>
    <mergeCell ref="O4:P4"/>
    <mergeCell ref="Q4:R4"/>
    <mergeCell ref="S4:T4"/>
    <mergeCell ref="D8:E8"/>
    <mergeCell ref="M8:N8"/>
    <mergeCell ref="O8:P8"/>
    <mergeCell ref="Q8:R8"/>
    <mergeCell ref="S8:T8"/>
    <mergeCell ref="U8:V8"/>
    <mergeCell ref="AI8:AJ8"/>
    <mergeCell ref="W8:X8"/>
    <mergeCell ref="Y8:Z8"/>
    <mergeCell ref="AA8:AB8"/>
    <mergeCell ref="AC8:AD8"/>
    <mergeCell ref="AE8:AF8"/>
    <mergeCell ref="AG8:AH8"/>
    <mergeCell ref="AC9:AD9"/>
    <mergeCell ref="AE9:AF9"/>
    <mergeCell ref="AG9:AH9"/>
    <mergeCell ref="AI9:AJ9"/>
    <mergeCell ref="AC7:AD7"/>
    <mergeCell ref="AE7:AF7"/>
    <mergeCell ref="AG7:AH7"/>
    <mergeCell ref="AI7:AJ7"/>
    <mergeCell ref="D15:E15"/>
    <mergeCell ref="D16:E16"/>
    <mergeCell ref="D17:E17"/>
    <mergeCell ref="D18:E18"/>
    <mergeCell ref="D19:E19"/>
    <mergeCell ref="U9:V9"/>
    <mergeCell ref="W9:X9"/>
    <mergeCell ref="Y9:Z9"/>
    <mergeCell ref="AA9:AB9"/>
    <mergeCell ref="D14:E14"/>
    <mergeCell ref="D13:E13"/>
    <mergeCell ref="S10:T10"/>
    <mergeCell ref="D9:E9"/>
    <mergeCell ref="M9:N9"/>
    <mergeCell ref="O9:P9"/>
    <mergeCell ref="Q9:R9"/>
    <mergeCell ref="S9:T9"/>
    <mergeCell ref="D10:E10"/>
    <mergeCell ref="H10:I10"/>
    <mergeCell ref="M10:N10"/>
    <mergeCell ref="O10:P10"/>
    <mergeCell ref="Q10:R10"/>
    <mergeCell ref="AG10:AH10"/>
    <mergeCell ref="AI10:AJ10"/>
    <mergeCell ref="D11:E11"/>
    <mergeCell ref="D12:E12"/>
    <mergeCell ref="F12:G12"/>
    <mergeCell ref="U10:V10"/>
    <mergeCell ref="W10:X10"/>
    <mergeCell ref="Y10:Z10"/>
    <mergeCell ref="AA10:AB10"/>
    <mergeCell ref="AC10:AD10"/>
    <mergeCell ref="AE10:AF10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60:E60"/>
    <mergeCell ref="D61:E61"/>
    <mergeCell ref="D56:E56"/>
    <mergeCell ref="D57:E57"/>
    <mergeCell ref="F57:G57"/>
    <mergeCell ref="D58:E58"/>
    <mergeCell ref="F58:G58"/>
    <mergeCell ref="D59:E59"/>
    <mergeCell ref="F59:G59"/>
  </mergeCells>
  <phoneticPr fontId="3"/>
  <conditionalFormatting sqref="I11:I61 N11:N61 P11:P61 R11:R61 T11:T61">
    <cfRule type="cellIs" dxfId="179" priority="21" operator="equal">
      <formula>$I$8</formula>
    </cfRule>
  </conditionalFormatting>
  <conditionalFormatting sqref="I11:I61 N11:N61 P11:P61 R11:R61 T11:T61">
    <cfRule type="cellIs" dxfId="178" priority="22" operator="equal">
      <formula>$I$7</formula>
    </cfRule>
  </conditionalFormatting>
  <conditionalFormatting sqref="Z11:Z61">
    <cfRule type="cellIs" dxfId="177" priority="15" operator="equal">
      <formula>$I$8</formula>
    </cfRule>
  </conditionalFormatting>
  <conditionalFormatting sqref="Z11:Z61">
    <cfRule type="cellIs" dxfId="176" priority="16" operator="equal">
      <formula>$I$7</formula>
    </cfRule>
  </conditionalFormatting>
  <conditionalFormatting sqref="AB11:AB61">
    <cfRule type="cellIs" dxfId="175" priority="13" operator="equal">
      <formula>$I$8</formula>
    </cfRule>
  </conditionalFormatting>
  <conditionalFormatting sqref="AB11:AB61">
    <cfRule type="cellIs" dxfId="174" priority="14" operator="equal">
      <formula>$I$7</formula>
    </cfRule>
  </conditionalFormatting>
  <conditionalFormatting sqref="AD11:AD61">
    <cfRule type="cellIs" dxfId="173" priority="11" operator="equal">
      <formula>$I$8</formula>
    </cfRule>
  </conditionalFormatting>
  <conditionalFormatting sqref="AD11:AD61">
    <cfRule type="cellIs" dxfId="172" priority="12" operator="equal">
      <formula>$I$7</formula>
    </cfRule>
  </conditionalFormatting>
  <conditionalFormatting sqref="AF11:AF61">
    <cfRule type="cellIs" dxfId="171" priority="9" operator="equal">
      <formula>$I$8</formula>
    </cfRule>
  </conditionalFormatting>
  <conditionalFormatting sqref="AF11:AF61">
    <cfRule type="cellIs" dxfId="170" priority="10" operator="equal">
      <formula>$I$7</formula>
    </cfRule>
  </conditionalFormatting>
  <conditionalFormatting sqref="AH11:AH61">
    <cfRule type="cellIs" dxfId="169" priority="7" operator="equal">
      <formula>$I$8</formula>
    </cfRule>
  </conditionalFormatting>
  <conditionalFormatting sqref="AH11:AH61">
    <cfRule type="cellIs" dxfId="168" priority="8" operator="equal">
      <formula>$I$7</formula>
    </cfRule>
  </conditionalFormatting>
  <conditionalFormatting sqref="AJ11:AJ61">
    <cfRule type="cellIs" dxfId="167" priority="5" operator="equal">
      <formula>$I$8</formula>
    </cfRule>
  </conditionalFormatting>
  <conditionalFormatting sqref="AJ11:AJ61">
    <cfRule type="cellIs" dxfId="166" priority="6" operator="equal">
      <formula>$I$7</formula>
    </cfRule>
  </conditionalFormatting>
  <conditionalFormatting sqref="V11:V61">
    <cfRule type="cellIs" dxfId="165" priority="3" operator="equal">
      <formula>$I$8</formula>
    </cfRule>
  </conditionalFormatting>
  <conditionalFormatting sqref="V11:V61">
    <cfRule type="cellIs" dxfId="164" priority="4" operator="equal">
      <formula>$I$7</formula>
    </cfRule>
  </conditionalFormatting>
  <conditionalFormatting sqref="X11:X61">
    <cfRule type="cellIs" dxfId="163" priority="1" operator="equal">
      <formula>$I$8</formula>
    </cfRule>
  </conditionalFormatting>
  <conditionalFormatting sqref="X11:X61">
    <cfRule type="cellIs" dxfId="162" priority="2" operator="equal">
      <formula>$I$7</formula>
    </cfRule>
  </conditionalFormatting>
  <pageMargins left="0.78740157480314965" right="0" top="0.39370078740157483" bottom="0" header="0" footer="0"/>
  <pageSetup paperSize="8" scale="93" orientation="landscape" r:id="rId1"/>
  <headerFooter alignWithMargins="0"/>
  <colBreaks count="1" manualBreakCount="1">
    <brk id="24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B7C95-F876-490A-9753-1FE465279619}">
  <sheetPr>
    <tabColor rgb="FFFFFFCC"/>
  </sheetPr>
  <dimension ref="A1:CL62"/>
  <sheetViews>
    <sheetView showGridLines="0" view="pageBreakPreview" zoomScaleNormal="100" zoomScaleSheetLayoutView="100" workbookViewId="0">
      <pane xSplit="12" ySplit="10" topLeftCell="M11" activePane="bottomRight" state="frozen"/>
      <selection activeCell="M11" sqref="M11"/>
      <selection pane="topRight" activeCell="M11" sqref="M11"/>
      <selection pane="bottomLeft" activeCell="M11" sqref="M11"/>
      <selection pane="bottomRight" activeCell="M6" sqref="M6:N6"/>
    </sheetView>
  </sheetViews>
  <sheetFormatPr defaultColWidth="1.625" defaultRowHeight="13.5"/>
  <cols>
    <col min="1" max="1" width="2.75" style="110" customWidth="1"/>
    <col min="2" max="2" width="6" style="112" bestFit="1" customWidth="1"/>
    <col min="3" max="3" width="6" style="112" customWidth="1"/>
    <col min="4" max="4" width="10.625" style="110" customWidth="1"/>
    <col min="5" max="5" width="22.625" style="110" customWidth="1"/>
    <col min="6" max="7" width="8.625" style="110" customWidth="1"/>
    <col min="8" max="8" width="14.625" style="110" customWidth="1"/>
    <col min="9" max="9" width="2.125" style="113" customWidth="1"/>
    <col min="10" max="11" width="14.625" style="110" customWidth="1"/>
    <col min="12" max="12" width="8.625" style="110" customWidth="1"/>
    <col min="13" max="13" width="16.625" style="110" customWidth="1"/>
    <col min="14" max="14" width="2.125" style="110" customWidth="1"/>
    <col min="15" max="15" width="16.625" style="110" customWidth="1"/>
    <col min="16" max="16" width="2.125" style="110" customWidth="1"/>
    <col min="17" max="17" width="16.625" style="110" customWidth="1"/>
    <col min="18" max="18" width="2.125" style="110" customWidth="1"/>
    <col min="19" max="19" width="16.625" style="110" customWidth="1"/>
    <col min="20" max="20" width="2.125" style="110" customWidth="1"/>
    <col min="21" max="21" width="16.625" style="110" customWidth="1"/>
    <col min="22" max="22" width="2.125" style="110" customWidth="1"/>
    <col min="23" max="23" width="16.625" style="110" customWidth="1"/>
    <col min="24" max="24" width="2.125" style="110" customWidth="1"/>
    <col min="25" max="25" width="16.625" style="110" customWidth="1"/>
    <col min="26" max="26" width="2.125" style="110" customWidth="1"/>
    <col min="27" max="27" width="16.625" style="110" customWidth="1"/>
    <col min="28" max="28" width="2.125" style="110" customWidth="1"/>
    <col min="29" max="29" width="16.625" style="110" customWidth="1"/>
    <col min="30" max="30" width="2.125" style="110" customWidth="1"/>
    <col min="31" max="31" width="16.625" style="110" customWidth="1"/>
    <col min="32" max="32" width="2.125" style="110" customWidth="1"/>
    <col min="33" max="33" width="16.625" style="110" customWidth="1"/>
    <col min="34" max="34" width="2.125" style="110" customWidth="1"/>
    <col min="35" max="35" width="16.625" style="110" customWidth="1"/>
    <col min="36" max="36" width="2.125" style="110" customWidth="1"/>
    <col min="37" max="37" width="16.625" style="110" customWidth="1"/>
    <col min="38" max="38" width="1.625" style="110" customWidth="1"/>
    <col min="39" max="39" width="16.625" style="110" customWidth="1"/>
    <col min="40" max="40" width="1.625" style="110" customWidth="1"/>
    <col min="41" max="41" width="16.625" style="110" customWidth="1"/>
    <col min="42" max="42" width="1.625" style="110" customWidth="1"/>
    <col min="43" max="43" width="16.625" style="110" customWidth="1"/>
    <col min="44" max="44" width="1.625" style="110" customWidth="1"/>
    <col min="45" max="45" width="16.625" style="110" customWidth="1"/>
    <col min="46" max="46" width="1.625" style="110" customWidth="1"/>
    <col min="47" max="47" width="16.625" style="110" customWidth="1"/>
    <col min="48" max="48" width="1.625" style="110" customWidth="1"/>
    <col min="49" max="49" width="16.625" style="110" customWidth="1"/>
    <col min="50" max="50" width="1.625" style="110" customWidth="1"/>
    <col min="51" max="51" width="16.625" style="110" customWidth="1"/>
    <col min="52" max="52" width="1.625" style="110" customWidth="1"/>
    <col min="53" max="53" width="16.625" style="110" customWidth="1"/>
    <col min="54" max="54" width="1.625" style="110" customWidth="1"/>
    <col min="55" max="55" width="16.625" style="110" customWidth="1"/>
    <col min="56" max="56" width="1.625" style="110" customWidth="1"/>
    <col min="57" max="57" width="16.625" style="110" customWidth="1"/>
    <col min="58" max="58" width="1.625" style="110" customWidth="1"/>
    <col min="59" max="59" width="16.625" style="110" customWidth="1"/>
    <col min="60" max="60" width="1.625" style="110" customWidth="1"/>
    <col min="61" max="61" width="16.625" style="110" customWidth="1"/>
    <col min="62" max="62" width="1.625" style="110" customWidth="1"/>
    <col min="63" max="63" width="16.625" style="110" customWidth="1"/>
    <col min="64" max="64" width="1.625" style="110" customWidth="1"/>
    <col min="65" max="65" width="16.625" style="110" customWidth="1"/>
    <col min="66" max="66" width="1.625" style="110" customWidth="1"/>
    <col min="67" max="67" width="16.625" style="110" customWidth="1"/>
    <col min="68" max="68" width="1.625" style="110" customWidth="1"/>
    <col min="69" max="69" width="16.625" style="110" customWidth="1"/>
    <col min="70" max="70" width="1.625" style="110" customWidth="1"/>
    <col min="71" max="71" width="16.625" style="110" customWidth="1"/>
    <col min="72" max="72" width="1.625" style="110" customWidth="1"/>
    <col min="73" max="73" width="16.625" style="110" customWidth="1"/>
    <col min="74" max="74" width="1.625" style="110" customWidth="1"/>
    <col min="75" max="75" width="16.625" style="110" customWidth="1"/>
    <col min="76" max="76" width="1.625" style="110" customWidth="1"/>
    <col min="77" max="77" width="16.625" style="110" customWidth="1"/>
    <col min="78" max="78" width="1.625" style="110" customWidth="1"/>
    <col min="79" max="79" width="16.625" style="110" customWidth="1"/>
    <col min="80" max="80" width="1.625" style="110" customWidth="1"/>
    <col min="81" max="81" width="16.625" style="110" customWidth="1"/>
    <col min="82" max="82" width="1.625" style="110" customWidth="1"/>
    <col min="83" max="83" width="16.625" style="110" customWidth="1"/>
    <col min="84" max="84" width="1.625" style="110" customWidth="1"/>
    <col min="85" max="85" width="16.625" style="110" customWidth="1"/>
    <col min="86" max="86" width="1.625" style="110" customWidth="1"/>
    <col min="87" max="87" width="16.625" style="110" customWidth="1"/>
    <col min="88" max="88" width="1.625" style="110" customWidth="1"/>
    <col min="89" max="89" width="16.625" style="110" customWidth="1"/>
    <col min="90" max="90" width="1.625" style="110" customWidth="1"/>
    <col min="91" max="91" width="17.125" style="3" customWidth="1"/>
    <col min="92" max="92" width="1.625" style="3" customWidth="1"/>
    <col min="93" max="93" width="17.125" style="3" customWidth="1"/>
    <col min="94" max="94" width="1.625" style="3" customWidth="1"/>
    <col min="95" max="95" width="17.125" style="3" customWidth="1"/>
    <col min="96" max="96" width="1.625" style="3" customWidth="1"/>
    <col min="97" max="97" width="17.125" style="3" customWidth="1"/>
    <col min="98" max="98" width="1.625" style="3" customWidth="1"/>
    <col min="99" max="99" width="17.125" style="3" customWidth="1"/>
    <col min="100" max="100" width="1.625" style="3" customWidth="1"/>
    <col min="101" max="101" width="17.125" style="3" customWidth="1"/>
    <col min="102" max="102" width="1.625" style="3" customWidth="1"/>
    <col min="103" max="103" width="17.125" style="3" customWidth="1"/>
    <col min="104" max="104" width="1.625" style="3" customWidth="1"/>
    <col min="105" max="105" width="17.125" style="3" customWidth="1"/>
    <col min="106" max="106" width="1.625" style="3" customWidth="1"/>
    <col min="107" max="107" width="17.125" style="3" customWidth="1"/>
    <col min="108" max="108" width="1.625" style="3" customWidth="1"/>
    <col min="109" max="109" width="17.125" style="3" customWidth="1"/>
    <col min="110" max="110" width="1.625" style="3" customWidth="1"/>
    <col min="111" max="111" width="17.125" style="3" customWidth="1"/>
    <col min="112" max="112" width="1.625" style="3" customWidth="1"/>
    <col min="113" max="113" width="17.125" style="3" customWidth="1"/>
    <col min="114" max="114" width="1.625" style="3" customWidth="1"/>
    <col min="115" max="115" width="17.125" style="3" customWidth="1"/>
    <col min="116" max="116" width="1.625" style="3" customWidth="1"/>
    <col min="117" max="117" width="17.125" style="3" customWidth="1"/>
    <col min="118" max="118" width="1.625" style="3" customWidth="1"/>
    <col min="119" max="119" width="17.125" style="3" customWidth="1"/>
    <col min="120" max="120" width="1.625" style="3" customWidth="1"/>
    <col min="121" max="121" width="17.125" style="3" customWidth="1"/>
    <col min="122" max="122" width="1.625" style="3" customWidth="1"/>
    <col min="123" max="123" width="17.125" style="3" customWidth="1"/>
    <col min="124" max="124" width="1.625" style="3" customWidth="1"/>
    <col min="125" max="125" width="17.125" style="3" customWidth="1"/>
    <col min="126" max="126" width="1.625" style="3" customWidth="1"/>
    <col min="127" max="127" width="17.125" style="3" customWidth="1"/>
    <col min="128" max="128" width="1.625" style="3" customWidth="1"/>
    <col min="129" max="129" width="17.125" style="3" customWidth="1"/>
    <col min="130" max="130" width="1.625" style="3" customWidth="1"/>
    <col min="131" max="131" width="17.125" style="3" customWidth="1"/>
    <col min="132" max="132" width="1.625" style="3" customWidth="1"/>
    <col min="133" max="133" width="17.125" style="3" customWidth="1"/>
    <col min="134" max="134" width="1.625" style="3" customWidth="1"/>
    <col min="135" max="135" width="17.125" style="3" customWidth="1"/>
    <col min="136" max="136" width="1.625" style="3" customWidth="1"/>
    <col min="137" max="137" width="17.125" style="3" customWidth="1"/>
    <col min="138" max="138" width="1.625" style="3" customWidth="1"/>
    <col min="139" max="139" width="17.125" style="3" customWidth="1"/>
    <col min="140" max="140" width="1.625" style="3" customWidth="1"/>
    <col min="141" max="141" width="17.125" style="3" customWidth="1"/>
    <col min="142" max="142" width="1.625" style="3" customWidth="1"/>
    <col min="143" max="143" width="17.125" style="3" customWidth="1"/>
    <col min="144" max="144" width="1.625" style="3" customWidth="1"/>
    <col min="145" max="145" width="17.125" style="3" customWidth="1"/>
    <col min="146" max="146" width="1.625" style="3" customWidth="1"/>
    <col min="147" max="147" width="17.125" style="3" customWidth="1"/>
    <col min="148" max="148" width="1.625" style="3" customWidth="1"/>
    <col min="149" max="149" width="17.125" style="3" customWidth="1"/>
    <col min="150" max="150" width="1.625" style="3" customWidth="1"/>
    <col min="151" max="151" width="17.125" style="3" customWidth="1"/>
    <col min="152" max="152" width="1.625" style="3" customWidth="1"/>
    <col min="153" max="153" width="17.125" style="3" customWidth="1"/>
    <col min="154" max="154" width="1.625" style="3" customWidth="1"/>
    <col min="155" max="155" width="17.125" style="3" customWidth="1"/>
    <col min="156" max="156" width="1.625" style="3" customWidth="1"/>
    <col min="157" max="157" width="17.125" style="3" customWidth="1"/>
    <col min="158" max="158" width="1.625" style="3" customWidth="1"/>
    <col min="159" max="159" width="17.125" style="3" customWidth="1"/>
    <col min="160" max="160" width="1.625" style="3" customWidth="1"/>
    <col min="161" max="161" width="17.125" style="3" customWidth="1"/>
    <col min="162" max="162" width="1.625" style="3" customWidth="1"/>
    <col min="163" max="163" width="17.125" style="3" customWidth="1"/>
    <col min="164" max="164" width="1.625" style="3" customWidth="1"/>
    <col min="165" max="165" width="17.125" style="3" customWidth="1"/>
    <col min="166" max="166" width="1.625" style="3" customWidth="1"/>
    <col min="167" max="167" width="17.125" style="3" customWidth="1"/>
    <col min="168" max="168" width="1.625" style="3" customWidth="1"/>
    <col min="169" max="169" width="17.125" style="3" customWidth="1"/>
    <col min="170" max="170" width="1.625" style="3" customWidth="1"/>
    <col min="171" max="171" width="17.125" style="3" customWidth="1"/>
    <col min="172" max="172" width="1.625" style="3" customWidth="1"/>
    <col min="173" max="173" width="17.125" style="3" customWidth="1"/>
    <col min="174" max="174" width="1.625" style="3" customWidth="1"/>
    <col min="175" max="175" width="17.125" style="3" customWidth="1"/>
    <col min="176" max="176" width="1.625" style="3" customWidth="1"/>
    <col min="177" max="177" width="17.125" style="3" customWidth="1"/>
    <col min="178" max="178" width="1.625" style="3" customWidth="1"/>
    <col min="179" max="179" width="17.125" style="3" customWidth="1"/>
    <col min="180" max="180" width="1.625" style="3" customWidth="1"/>
    <col min="181" max="181" width="17.125" style="3" customWidth="1"/>
    <col min="182" max="182" width="1.625" style="3" customWidth="1"/>
    <col min="183" max="183" width="17.125" style="3" customWidth="1"/>
    <col min="184" max="184" width="1.625" style="3" customWidth="1"/>
    <col min="185" max="185" width="17.125" style="3" customWidth="1"/>
    <col min="186" max="186" width="1.625" style="3" customWidth="1"/>
    <col min="187" max="187" width="17.125" style="3" customWidth="1"/>
    <col min="188" max="188" width="1.625" style="3" customWidth="1"/>
    <col min="189" max="189" width="17.125" style="3" customWidth="1"/>
    <col min="190" max="190" width="1.625" style="3" customWidth="1"/>
    <col min="191" max="191" width="17.125" style="3" customWidth="1"/>
    <col min="192" max="192" width="1.625" style="3" customWidth="1"/>
    <col min="193" max="193" width="17.125" style="3" customWidth="1"/>
    <col min="194" max="194" width="1.625" style="3" customWidth="1"/>
    <col min="195" max="195" width="17.125" style="3" customWidth="1"/>
    <col min="196" max="196" width="1.625" style="3" customWidth="1"/>
    <col min="197" max="197" width="17.125" style="3" customWidth="1"/>
    <col min="198" max="198" width="1.625" style="3" customWidth="1"/>
    <col min="199" max="199" width="17.125" style="3" customWidth="1"/>
    <col min="200" max="200" width="1.625" style="3" customWidth="1"/>
    <col min="201" max="201" width="17.125" style="3" customWidth="1"/>
    <col min="202" max="202" width="1.625" style="3" customWidth="1"/>
    <col min="203" max="203" width="17.125" style="3" customWidth="1"/>
    <col min="204" max="204" width="1.625" style="3" customWidth="1"/>
    <col min="205" max="205" width="17.125" style="3" customWidth="1"/>
    <col min="206" max="206" width="1.625" style="3" customWidth="1"/>
    <col min="207" max="207" width="17.125" style="3" customWidth="1"/>
    <col min="208" max="208" width="1.625" style="3" customWidth="1"/>
    <col min="209" max="209" width="17.125" style="3" customWidth="1"/>
    <col min="210" max="210" width="1.625" style="3" customWidth="1"/>
    <col min="211" max="211" width="17.125" style="3" customWidth="1"/>
    <col min="212" max="212" width="1.625" style="3" customWidth="1"/>
    <col min="213" max="213" width="17.125" style="3" customWidth="1"/>
    <col min="214" max="214" width="1.625" style="3" customWidth="1"/>
    <col min="215" max="215" width="17.125" style="3" customWidth="1"/>
    <col min="216" max="216" width="1.625" style="3" customWidth="1"/>
    <col min="217" max="217" width="17.125" style="3" customWidth="1"/>
    <col min="218" max="218" width="1.625" style="3" customWidth="1"/>
    <col min="219" max="219" width="17.125" style="3" customWidth="1"/>
    <col min="220" max="220" width="1.625" style="3" customWidth="1"/>
    <col min="221" max="221" width="17.125" style="3" customWidth="1"/>
    <col min="222" max="222" width="1.625" style="3" customWidth="1"/>
    <col min="223" max="223" width="17.125" style="3" customWidth="1"/>
    <col min="224" max="224" width="1.625" style="3" customWidth="1"/>
    <col min="225" max="225" width="17.125" style="3" customWidth="1"/>
    <col min="226" max="226" width="1.625" style="3" customWidth="1"/>
    <col min="227" max="227" width="17.125" style="3" customWidth="1"/>
    <col min="228" max="228" width="1.625" style="3" customWidth="1"/>
    <col min="229" max="229" width="17.125" style="3" customWidth="1"/>
    <col min="230" max="230" width="1.625" style="3" customWidth="1"/>
    <col min="231" max="231" width="17.125" style="3" customWidth="1"/>
    <col min="232" max="232" width="1.625" style="3" customWidth="1"/>
    <col min="233" max="233" width="17.125" style="3" customWidth="1"/>
    <col min="234" max="234" width="1.625" style="3" customWidth="1"/>
    <col min="235" max="235" width="17.125" style="3" customWidth="1"/>
    <col min="236" max="236" width="1.625" style="3" customWidth="1"/>
    <col min="237" max="237" width="17.125" style="3" customWidth="1"/>
    <col min="238" max="238" width="1.625" style="3" customWidth="1"/>
    <col min="239" max="239" width="17.125" style="3" customWidth="1"/>
    <col min="240" max="240" width="1.625" style="3" customWidth="1"/>
    <col min="241" max="241" width="17.125" style="3" customWidth="1"/>
    <col min="242" max="242" width="1.625" style="3" customWidth="1"/>
    <col min="243" max="243" width="17.125" style="3" customWidth="1"/>
    <col min="244" max="244" width="1.625" style="3" customWidth="1"/>
    <col min="245" max="245" width="17.125" style="3" customWidth="1"/>
    <col min="246" max="246" width="1.625" style="3" customWidth="1"/>
    <col min="247" max="247" width="17.125" style="3" customWidth="1"/>
    <col min="248" max="248" width="1.625" style="3" customWidth="1"/>
    <col min="249" max="16384" width="1.625" style="3"/>
  </cols>
  <sheetData>
    <row r="1" spans="1:90" ht="9" customHeigh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1"/>
      <c r="P1" s="3"/>
      <c r="Q1" s="1"/>
      <c r="R1" s="3"/>
      <c r="S1" s="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24" customHeight="1">
      <c r="A2" s="1"/>
      <c r="B2" s="2"/>
      <c r="C2" s="2"/>
      <c r="D2" s="4" t="s">
        <v>0</v>
      </c>
      <c r="E2" s="4"/>
      <c r="F2" s="4"/>
      <c r="G2" s="4"/>
      <c r="H2" s="4"/>
      <c r="I2" s="5"/>
      <c r="J2" s="4"/>
      <c r="K2" s="4"/>
      <c r="L2" s="4"/>
      <c r="M2" s="4"/>
      <c r="N2" s="3"/>
      <c r="O2" s="4"/>
      <c r="P2" s="3"/>
      <c r="Q2" s="4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ht="20.100000000000001" customHeight="1">
      <c r="A3" s="1"/>
      <c r="B3" s="2"/>
      <c r="C3" s="2"/>
      <c r="D3" s="6" t="s">
        <v>1</v>
      </c>
      <c r="E3" s="7" t="s">
        <v>2</v>
      </c>
      <c r="F3" s="8"/>
      <c r="G3" s="8"/>
      <c r="H3" s="9"/>
      <c r="I3" s="10"/>
      <c r="J3" s="9"/>
      <c r="K3" s="9"/>
      <c r="L3" s="9"/>
      <c r="M3" s="9"/>
      <c r="N3" s="3"/>
      <c r="O3" s="9"/>
      <c r="P3" s="3"/>
      <c r="Q3" s="9"/>
      <c r="R3" s="3"/>
      <c r="S3" s="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ht="14.1" customHeight="1">
      <c r="A4" s="1"/>
      <c r="B4" s="2" t="s">
        <v>3</v>
      </c>
      <c r="C4" s="2" t="s">
        <v>4</v>
      </c>
      <c r="D4" s="173" t="s">
        <v>5</v>
      </c>
      <c r="E4" s="174"/>
      <c r="F4" s="11"/>
      <c r="G4" s="12"/>
      <c r="H4" s="13"/>
      <c r="I4" s="14"/>
      <c r="J4" s="11"/>
      <c r="K4" s="11"/>
      <c r="L4" s="15"/>
      <c r="M4" s="175" t="s">
        <v>199</v>
      </c>
      <c r="N4" s="172"/>
      <c r="O4" s="171" t="s">
        <v>200</v>
      </c>
      <c r="P4" s="172"/>
      <c r="Q4" s="171"/>
      <c r="R4" s="172"/>
      <c r="S4" s="171"/>
      <c r="T4" s="172"/>
      <c r="U4" s="171"/>
      <c r="V4" s="172"/>
      <c r="W4" s="171"/>
      <c r="X4" s="172"/>
      <c r="Y4" s="170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ht="14.1" customHeight="1">
      <c r="A5" s="1"/>
      <c r="B5" s="16">
        <v>3</v>
      </c>
      <c r="C5" s="16">
        <v>1</v>
      </c>
      <c r="D5" s="164" t="s">
        <v>7</v>
      </c>
      <c r="E5" s="165"/>
      <c r="F5" s="154" t="s">
        <v>8</v>
      </c>
      <c r="G5" s="155"/>
      <c r="H5" s="176" t="s">
        <v>9</v>
      </c>
      <c r="I5" s="155"/>
      <c r="J5" s="19" t="s">
        <v>10</v>
      </c>
      <c r="K5" s="19" t="s">
        <v>11</v>
      </c>
      <c r="L5" s="21" t="s">
        <v>12</v>
      </c>
      <c r="M5" s="177" t="s">
        <v>201</v>
      </c>
      <c r="N5" s="178"/>
      <c r="O5" s="177" t="s">
        <v>202</v>
      </c>
      <c r="P5" s="178"/>
      <c r="Q5" s="177"/>
      <c r="R5" s="178"/>
      <c r="S5" s="177"/>
      <c r="T5" s="178"/>
      <c r="U5" s="177"/>
      <c r="V5" s="178"/>
      <c r="W5" s="177"/>
      <c r="X5" s="178"/>
      <c r="Y5" s="170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ht="14.1" customHeight="1">
      <c r="A6" s="1"/>
      <c r="B6" s="16">
        <v>50</v>
      </c>
      <c r="C6" s="16">
        <v>1</v>
      </c>
      <c r="D6" s="164" t="s">
        <v>14</v>
      </c>
      <c r="E6" s="165"/>
      <c r="F6" s="17"/>
      <c r="G6" s="18"/>
      <c r="H6" s="22"/>
      <c r="I6" s="20"/>
      <c r="J6" s="17"/>
      <c r="K6" s="17"/>
      <c r="L6" s="23"/>
      <c r="M6" s="162" t="s">
        <v>223</v>
      </c>
      <c r="N6" s="149"/>
      <c r="O6" s="162" t="s">
        <v>203</v>
      </c>
      <c r="P6" s="149"/>
      <c r="Q6" s="162"/>
      <c r="R6" s="149"/>
      <c r="S6" s="162"/>
      <c r="T6" s="149"/>
      <c r="U6" s="162"/>
      <c r="V6" s="149"/>
      <c r="W6" s="162"/>
      <c r="X6" s="149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ht="14.1" customHeight="1">
      <c r="A7" s="1"/>
      <c r="B7" s="16">
        <v>7</v>
      </c>
      <c r="C7" s="16">
        <v>1</v>
      </c>
      <c r="D7" s="164" t="s">
        <v>15</v>
      </c>
      <c r="E7" s="165"/>
      <c r="F7" s="17"/>
      <c r="G7" s="18"/>
      <c r="H7" s="24">
        <v>20</v>
      </c>
      <c r="I7" s="25" t="s">
        <v>16</v>
      </c>
      <c r="J7" s="23"/>
      <c r="K7" s="17"/>
      <c r="L7" s="23"/>
      <c r="M7" s="162" t="s">
        <v>17</v>
      </c>
      <c r="N7" s="149"/>
      <c r="O7" s="148" t="s">
        <v>17</v>
      </c>
      <c r="P7" s="149"/>
      <c r="Q7" s="162"/>
      <c r="R7" s="149"/>
      <c r="S7" s="148"/>
      <c r="T7" s="149"/>
      <c r="U7" s="162"/>
      <c r="V7" s="149"/>
      <c r="W7" s="148"/>
      <c r="X7" s="149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ht="14.1" customHeight="1">
      <c r="A8" s="1"/>
      <c r="B8" s="16">
        <v>28</v>
      </c>
      <c r="C8" s="16">
        <v>1</v>
      </c>
      <c r="D8" s="164" t="s">
        <v>18</v>
      </c>
      <c r="E8" s="165"/>
      <c r="F8" s="17"/>
      <c r="G8" s="18"/>
      <c r="H8" s="24">
        <v>10</v>
      </c>
      <c r="I8" s="26" t="s">
        <v>19</v>
      </c>
      <c r="J8" s="23"/>
      <c r="K8" s="17"/>
      <c r="L8" s="23"/>
      <c r="M8" s="162" t="s">
        <v>222</v>
      </c>
      <c r="N8" s="149"/>
      <c r="O8" s="148" t="s">
        <v>20</v>
      </c>
      <c r="P8" s="149"/>
      <c r="Q8" s="148"/>
      <c r="R8" s="149"/>
      <c r="S8" s="148"/>
      <c r="T8" s="149"/>
      <c r="U8" s="148"/>
      <c r="V8" s="149"/>
      <c r="W8" s="148"/>
      <c r="X8" s="149"/>
      <c r="Y8" s="170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ht="14.1" customHeight="1">
      <c r="A9" s="1"/>
      <c r="B9" s="16">
        <v>105</v>
      </c>
      <c r="C9" s="16">
        <v>1</v>
      </c>
      <c r="D9" s="164" t="s">
        <v>21</v>
      </c>
      <c r="E9" s="165"/>
      <c r="F9" s="17"/>
      <c r="G9" s="18"/>
      <c r="H9" s="27"/>
      <c r="I9" s="20"/>
      <c r="J9" s="17"/>
      <c r="K9" s="17"/>
      <c r="L9" s="23"/>
      <c r="M9" s="162" t="s">
        <v>17</v>
      </c>
      <c r="N9" s="149"/>
      <c r="O9" s="162" t="s">
        <v>17</v>
      </c>
      <c r="P9" s="149"/>
      <c r="Q9" s="162"/>
      <c r="R9" s="149"/>
      <c r="S9" s="162"/>
      <c r="T9" s="149"/>
      <c r="U9" s="162"/>
      <c r="V9" s="149"/>
      <c r="W9" s="162"/>
      <c r="X9" s="149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ht="14.1" customHeight="1">
      <c r="A10" s="1"/>
      <c r="B10" s="16">
        <v>11</v>
      </c>
      <c r="C10" s="16"/>
      <c r="D10" s="166" t="s">
        <v>22</v>
      </c>
      <c r="E10" s="167"/>
      <c r="F10" s="28"/>
      <c r="G10" s="29"/>
      <c r="H10" s="168">
        <f>MAX(M10:AJ10)</f>
        <v>15.1</v>
      </c>
      <c r="I10" s="169"/>
      <c r="J10" s="30">
        <f>MIN(M10:AJ10)</f>
        <v>15</v>
      </c>
      <c r="K10" s="30">
        <f>IFERROR(AVERAGE(M10:AJ10),0)</f>
        <v>15.05</v>
      </c>
      <c r="L10" s="111"/>
      <c r="M10" s="159">
        <v>15.1</v>
      </c>
      <c r="N10" s="160"/>
      <c r="O10" s="159">
        <v>15</v>
      </c>
      <c r="P10" s="160"/>
      <c r="Q10" s="159"/>
      <c r="R10" s="160"/>
      <c r="S10" s="159"/>
      <c r="T10" s="160"/>
      <c r="U10" s="159"/>
      <c r="V10" s="160"/>
      <c r="W10" s="159"/>
      <c r="X10" s="160"/>
      <c r="Y10" s="161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ht="14.1" customHeight="1">
      <c r="A11" s="1"/>
      <c r="B11" s="16">
        <v>200001</v>
      </c>
      <c r="C11" s="16"/>
      <c r="D11" s="157" t="s">
        <v>23</v>
      </c>
      <c r="E11" s="158"/>
      <c r="F11" s="31" t="s">
        <v>24</v>
      </c>
      <c r="G11" s="32" t="s">
        <v>25</v>
      </c>
      <c r="H11" s="33">
        <f>MAX(M11,O11,Q11,S11,U11,W11,Y11,AA11,AC11,AE11,AG11,AI11,AK11,AM11,AO11,AQ11,AS11,AU11,AW11,AY11,BA11,BC11,BE11,BG11)</f>
        <v>43</v>
      </c>
      <c r="I11" s="34"/>
      <c r="J11" s="35">
        <f>MIN(M11,O11,Q11,S11,U11,W11,Y11,AA11,AC11,AE11,AG11,AI11,AK11,AM11,AO11,AQ11,AS11,AU11,AW11,AY11,BA11,BC11,BE11,BG11)</f>
        <v>22</v>
      </c>
      <c r="K11" s="140">
        <f>IFERROR(AVERAGE(M11,O11,Q11,S11,U11,W11,Y11,AA11,AC11,AE11,AG11,AI11,AK11,AM11,AO11,AQ11,AS11,AU11,AW11,AY11,BA11,BC11,BE11,BG11),0)</f>
        <v>32.5</v>
      </c>
      <c r="L11" s="35">
        <f>COUNT(M11,O11,Q11,S11,U11,W11,Y11,AA11,AC11,AE11,AG11,AI11,AK11,AM11,AO11,AQ11,AS11,AU11,AW11,AY11,BA11,BC11,BE11,BG11)</f>
        <v>2</v>
      </c>
      <c r="M11" s="33">
        <v>22</v>
      </c>
      <c r="N11" s="34"/>
      <c r="O11" s="33">
        <v>43</v>
      </c>
      <c r="P11" s="34"/>
      <c r="Q11" s="33"/>
      <c r="R11" s="34"/>
      <c r="S11" s="33"/>
      <c r="T11" s="34"/>
      <c r="U11" s="33"/>
      <c r="V11" s="34"/>
      <c r="W11" s="33"/>
      <c r="X11" s="34"/>
      <c r="Y11" s="114"/>
      <c r="Z11" s="115"/>
      <c r="AA11" s="114"/>
      <c r="AB11" s="115"/>
      <c r="AC11" s="114"/>
      <c r="AD11" s="115"/>
      <c r="AE11" s="114"/>
      <c r="AF11" s="115"/>
      <c r="AG11" s="114"/>
      <c r="AH11" s="115"/>
      <c r="AI11" s="114"/>
      <c r="AJ11" s="115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ht="14.1" customHeight="1">
      <c r="A12" s="36"/>
      <c r="B12" s="16">
        <v>200002</v>
      </c>
      <c r="C12" s="16"/>
      <c r="D12" s="148" t="s">
        <v>26</v>
      </c>
      <c r="E12" s="149"/>
      <c r="F12" s="154" t="s">
        <v>27</v>
      </c>
      <c r="G12" s="155"/>
      <c r="H12" s="37">
        <f t="shared" ref="H12:H61" si="0">MAX(M12,O12,Q12,S12,U12,W12,Y12,AA12,AC12,AE12,AG12,AI12,AK12,AM12,AO12,AQ12,AS12,AU12,AW12,AY12,BA12,BC12,BE12,BG12)</f>
        <v>0</v>
      </c>
      <c r="I12" s="34"/>
      <c r="J12" s="38">
        <f t="shared" ref="J12:J61" si="1">MIN(M12,O12,Q12,S12,U12,W12,Y12,AA12,AC12,AE12,AG12,AI12)</f>
        <v>0</v>
      </c>
      <c r="K12" s="37" t="s">
        <v>28</v>
      </c>
      <c r="L12" s="39">
        <f t="shared" ref="L12:L61" si="2">COUNT(M12,O12,Q12,S12,U12,W12,Y12,AA12,AC12,AE12,AG12,AI12,AK12,AM12,AO12,AQ12,AS12,AU12,AW12,AY12,BA12,BC12,BE12,BG12)</f>
        <v>2</v>
      </c>
      <c r="M12" s="37">
        <v>0</v>
      </c>
      <c r="N12" s="34"/>
      <c r="O12" s="37">
        <v>0</v>
      </c>
      <c r="P12" s="34"/>
      <c r="Q12" s="37"/>
      <c r="R12" s="34"/>
      <c r="S12" s="37"/>
      <c r="T12" s="34"/>
      <c r="U12" s="37"/>
      <c r="V12" s="34"/>
      <c r="W12" s="37"/>
      <c r="X12" s="34"/>
      <c r="Y12" s="116"/>
      <c r="Z12" s="115"/>
      <c r="AA12" s="116"/>
      <c r="AB12" s="115"/>
      <c r="AC12" s="116"/>
      <c r="AD12" s="115"/>
      <c r="AE12" s="116"/>
      <c r="AF12" s="115"/>
      <c r="AG12" s="116"/>
      <c r="AH12" s="115"/>
      <c r="AI12" s="116"/>
      <c r="AJ12" s="115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ht="14.1" customHeight="1">
      <c r="A13" s="36"/>
      <c r="B13" s="16">
        <v>200003</v>
      </c>
      <c r="C13" s="16"/>
      <c r="D13" s="148" t="s">
        <v>29</v>
      </c>
      <c r="E13" s="149"/>
      <c r="F13" s="40">
        <v>3.0000000000000001E-3</v>
      </c>
      <c r="G13" s="18" t="s">
        <v>30</v>
      </c>
      <c r="H13" s="41">
        <f t="shared" si="0"/>
        <v>0</v>
      </c>
      <c r="I13" s="34" t="str">
        <f>IF($F13*($H$7/100)&lt;H13,$I$7,IF($F13*($H$8/100)&lt;H13,$I$8,""))</f>
        <v/>
      </c>
      <c r="J13" s="42">
        <f t="shared" si="1"/>
        <v>0</v>
      </c>
      <c r="K13" s="43">
        <f t="shared" ref="K13:K61" si="3">IFERROR(AVERAGE(M13,O13,Q13,S13,U13,W13,Y13,AA13,AC13,AE13,AG13,AI13,AK13,AM13,AO13,AQ13,AS13,AU13,AW13,AY13,BA13,BC13,BE13,BG13),0)</f>
        <v>0</v>
      </c>
      <c r="L13" s="39">
        <f t="shared" si="2"/>
        <v>2</v>
      </c>
      <c r="M13" s="41">
        <v>0</v>
      </c>
      <c r="N13" s="34" t="str">
        <f>IF(M13="","",IF($F13*($H$7/100)&lt;M13,$I$7,IF($F13*($H$8/100)&lt;M13,$I$8,"")))</f>
        <v/>
      </c>
      <c r="O13" s="41">
        <v>0</v>
      </c>
      <c r="P13" s="34" t="str">
        <f>IF(O13="","",IF($F13*($H$7/100)&lt;O13,$I$7,IF($F13*($H$8/100)&lt;O13,$I$8,"")))</f>
        <v/>
      </c>
      <c r="Q13" s="41"/>
      <c r="R13" s="34" t="str">
        <f>IF(Q13="","",IF($F13*($H$7/100)&lt;Q13,$I$7,IF($F13*($H$8/100)&lt;Q13,$I$8,"")))</f>
        <v/>
      </c>
      <c r="S13" s="41"/>
      <c r="T13" s="34" t="str">
        <f>IF(S13="","",IF($F13*($H$7/100)&lt;S13,$I$7,IF($F13*($H$8/100)&lt;S13,$I$8,"")))</f>
        <v/>
      </c>
      <c r="U13" s="41"/>
      <c r="V13" s="34" t="str">
        <f>IF(U13="","",IF($F13*($H$7/100)&lt;U13,$I$7,IF($F13*($H$8/100)&lt;U13,$I$8,"")))</f>
        <v/>
      </c>
      <c r="W13" s="41"/>
      <c r="X13" s="34" t="str">
        <f>IF(W13="","",IF($F13*($H$7/100)&lt;W13,$I$7,IF($F13*($H$8/100)&lt;W13,$I$8,"")))</f>
        <v/>
      </c>
      <c r="Y13" s="117"/>
      <c r="Z13" s="115" t="str">
        <f>IF($F13*($H$7/100)&lt;Y13,$I$7,IF($F13*($H$8/100)&lt;Y13,$I$8,""))</f>
        <v/>
      </c>
      <c r="AA13" s="117"/>
      <c r="AB13" s="115" t="str">
        <f>IF($F13*($H$7/100)&lt;AA13,$I$7,IF($F13*($H$8/100)&lt;AA13,$I$8,""))</f>
        <v/>
      </c>
      <c r="AC13" s="117"/>
      <c r="AD13" s="115" t="str">
        <f>IF($F13*($H$7/100)&lt;AC13,$I$7,IF($F13*($H$8/100)&lt;AC13,$I$8,""))</f>
        <v/>
      </c>
      <c r="AE13" s="117"/>
      <c r="AF13" s="115" t="str">
        <f>IF($F13*($H$7/100)&lt;AE13,$I$7,IF($F13*($H$8/100)&lt;AE13,$I$8,""))</f>
        <v/>
      </c>
      <c r="AG13" s="117"/>
      <c r="AH13" s="115" t="str">
        <f>IF($F13*($H$7/100)&lt;AG13,$I$7,IF($F13*($H$8/100)&lt;AG13,$I$8,""))</f>
        <v/>
      </c>
      <c r="AI13" s="117"/>
      <c r="AJ13" s="115" t="str">
        <f>IF($F13*($H$7/100)&lt;AI13,$I$7,IF($F13*($H$8/100)&lt;AI13,$I$8,""))</f>
        <v/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ht="14.1" customHeight="1">
      <c r="A14" s="36"/>
      <c r="B14" s="16">
        <v>200004</v>
      </c>
      <c r="C14" s="16"/>
      <c r="D14" s="148" t="s">
        <v>31</v>
      </c>
      <c r="E14" s="149"/>
      <c r="F14" s="44">
        <v>5.0000000000000001E-4</v>
      </c>
      <c r="G14" s="18" t="s">
        <v>30</v>
      </c>
      <c r="H14" s="45">
        <f t="shared" si="0"/>
        <v>0</v>
      </c>
      <c r="I14" s="34" t="str">
        <f t="shared" ref="I14:I30" si="4">IF($F14*($H$7/100)&lt;H14,$I$7,IF($F14*($H$8/100)&lt;H14,$I$8,""))</f>
        <v/>
      </c>
      <c r="J14" s="46">
        <f t="shared" si="1"/>
        <v>0</v>
      </c>
      <c r="K14" s="47">
        <f t="shared" si="3"/>
        <v>0</v>
      </c>
      <c r="L14" s="39">
        <f t="shared" si="2"/>
        <v>2</v>
      </c>
      <c r="M14" s="45">
        <v>0</v>
      </c>
      <c r="N14" s="34" t="str">
        <f>IF(M14="","",IF($F14*($H$7/100)&lt;M14,$I$7,IF($F14*($H$8/100)&lt;M14,$I$8,"")))</f>
        <v/>
      </c>
      <c r="O14" s="45">
        <v>0</v>
      </c>
      <c r="P14" s="34" t="str">
        <f>IF(O14="","",IF($F14*($H$7/100)&lt;O14,$I$7,IF($F14*($H$8/100)&lt;O14,$I$8,"")))</f>
        <v/>
      </c>
      <c r="Q14" s="45"/>
      <c r="R14" s="34" t="str">
        <f>IF(Q14="","",IF($F14*($H$7/100)&lt;Q14,$I$7,IF($F14*($H$8/100)&lt;Q14,$I$8,"")))</f>
        <v/>
      </c>
      <c r="S14" s="45"/>
      <c r="T14" s="34" t="str">
        <f>IF(S14="","",IF($F14*($H$7/100)&lt;S14,$I$7,IF($F14*($H$8/100)&lt;S14,$I$8,"")))</f>
        <v/>
      </c>
      <c r="U14" s="45"/>
      <c r="V14" s="34" t="str">
        <f>IF(U14="","",IF($F14*($H$7/100)&lt;U14,$I$7,IF($F14*($H$8/100)&lt;U14,$I$8,"")))</f>
        <v/>
      </c>
      <c r="W14" s="45"/>
      <c r="X14" s="34" t="str">
        <f>IF(W14="","",IF($F14*($H$7/100)&lt;W14,$I$7,IF($F14*($H$8/100)&lt;W14,$I$8,"")))</f>
        <v/>
      </c>
      <c r="Y14" s="118"/>
      <c r="Z14" s="115" t="str">
        <f>IF($F14*($H$7/100)&lt;Y14,$I$7,IF($F14*($H$8/100)&lt;Y14,$I$8,""))</f>
        <v/>
      </c>
      <c r="AA14" s="118"/>
      <c r="AB14" s="115" t="str">
        <f>IF($F14*($H$7/100)&lt;AA14,$I$7,IF($F14*($H$8/100)&lt;AA14,$I$8,""))</f>
        <v/>
      </c>
      <c r="AC14" s="118"/>
      <c r="AD14" s="115" t="str">
        <f>IF($F14*($H$7/100)&lt;AC14,$I$7,IF($F14*($H$8/100)&lt;AC14,$I$8,""))</f>
        <v/>
      </c>
      <c r="AE14" s="118"/>
      <c r="AF14" s="115" t="str">
        <f>IF($F14*($H$7/100)&lt;AE14,$I$7,IF($F14*($H$8/100)&lt;AE14,$I$8,""))</f>
        <v/>
      </c>
      <c r="AG14" s="118"/>
      <c r="AH14" s="115" t="str">
        <f>IF($F14*($H$7/100)&lt;AG14,$I$7,IF($F14*($H$8/100)&lt;AG14,$I$8,""))</f>
        <v/>
      </c>
      <c r="AI14" s="118"/>
      <c r="AJ14" s="115" t="str">
        <f>IF($F14*($H$7/100)&lt;AI14,$I$7,IF($F14*($H$8/100)&lt;AI14,$I$8,""))</f>
        <v/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ht="14.1" customHeight="1">
      <c r="A15" s="36"/>
      <c r="B15" s="16">
        <v>200005</v>
      </c>
      <c r="C15" s="16"/>
      <c r="D15" s="148" t="s">
        <v>32</v>
      </c>
      <c r="E15" s="149"/>
      <c r="F15" s="48">
        <v>0.01</v>
      </c>
      <c r="G15" s="18" t="s">
        <v>30</v>
      </c>
      <c r="H15" s="49">
        <f t="shared" si="0"/>
        <v>0</v>
      </c>
      <c r="I15" s="34" t="str">
        <f t="shared" si="4"/>
        <v/>
      </c>
      <c r="J15" s="50">
        <f t="shared" si="1"/>
        <v>0</v>
      </c>
      <c r="K15" s="51">
        <f t="shared" si="3"/>
        <v>0</v>
      </c>
      <c r="L15" s="39">
        <f t="shared" si="2"/>
        <v>2</v>
      </c>
      <c r="M15" s="49">
        <v>0</v>
      </c>
      <c r="N15" s="34" t="str">
        <f t="shared" ref="N15:X30" si="5">IF(M15="","",IF($F15*($H$7/100)&lt;M15,$I$7,IF($F15*($H$8/100)&lt;M15,$I$8,"")))</f>
        <v/>
      </c>
      <c r="O15" s="49">
        <v>0</v>
      </c>
      <c r="P15" s="34" t="str">
        <f t="shared" si="5"/>
        <v/>
      </c>
      <c r="Q15" s="49"/>
      <c r="R15" s="34" t="str">
        <f t="shared" si="5"/>
        <v/>
      </c>
      <c r="S15" s="49"/>
      <c r="T15" s="34" t="str">
        <f t="shared" si="5"/>
        <v/>
      </c>
      <c r="U15" s="49"/>
      <c r="V15" s="34" t="str">
        <f t="shared" si="5"/>
        <v/>
      </c>
      <c r="W15" s="49"/>
      <c r="X15" s="34" t="str">
        <f t="shared" si="5"/>
        <v/>
      </c>
      <c r="Y15" s="119"/>
      <c r="Z15" s="115" t="str">
        <f t="shared" ref="Z15:Z19" si="6">IF($F15*($H$7/100)&lt;Y15,$I$7,IF($F15*($H$8/100)&lt;Y15,$I$8,""))</f>
        <v/>
      </c>
      <c r="AA15" s="119"/>
      <c r="AB15" s="115" t="str">
        <f t="shared" ref="AB15:AB19" si="7">IF($F15*($H$7/100)&lt;AA15,$I$7,IF($F15*($H$8/100)&lt;AA15,$I$8,""))</f>
        <v/>
      </c>
      <c r="AC15" s="119"/>
      <c r="AD15" s="115" t="str">
        <f t="shared" ref="AD15:AD19" si="8">IF($F15*($H$7/100)&lt;AC15,$I$7,IF($F15*($H$8/100)&lt;AC15,$I$8,""))</f>
        <v/>
      </c>
      <c r="AE15" s="119"/>
      <c r="AF15" s="115" t="str">
        <f t="shared" ref="AF15:AF19" si="9">IF($F15*($H$7/100)&lt;AE15,$I$7,IF($F15*($H$8/100)&lt;AE15,$I$8,""))</f>
        <v/>
      </c>
      <c r="AG15" s="119"/>
      <c r="AH15" s="115" t="str">
        <f t="shared" ref="AH15:AH19" si="10">IF($F15*($H$7/100)&lt;AG15,$I$7,IF($F15*($H$8/100)&lt;AG15,$I$8,""))</f>
        <v/>
      </c>
      <c r="AI15" s="119"/>
      <c r="AJ15" s="115" t="str">
        <f t="shared" ref="AJ15:AJ19" si="11">IF($F15*($H$7/100)&lt;AI15,$I$7,IF($F15*($H$8/100)&lt;AI15,$I$8,""))</f>
        <v/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ht="14.1" customHeight="1">
      <c r="A16" s="36"/>
      <c r="B16" s="16">
        <v>200006</v>
      </c>
      <c r="C16" s="16"/>
      <c r="D16" s="148" t="s">
        <v>33</v>
      </c>
      <c r="E16" s="149"/>
      <c r="F16" s="48">
        <v>0.01</v>
      </c>
      <c r="G16" s="18" t="s">
        <v>30</v>
      </c>
      <c r="H16" s="49">
        <f t="shared" si="0"/>
        <v>0</v>
      </c>
      <c r="I16" s="34" t="str">
        <f t="shared" si="4"/>
        <v/>
      </c>
      <c r="J16" s="50">
        <f t="shared" si="1"/>
        <v>0</v>
      </c>
      <c r="K16" s="51">
        <f t="shared" si="3"/>
        <v>0</v>
      </c>
      <c r="L16" s="39">
        <f t="shared" si="2"/>
        <v>2</v>
      </c>
      <c r="M16" s="49">
        <v>0</v>
      </c>
      <c r="N16" s="34" t="str">
        <f t="shared" si="5"/>
        <v/>
      </c>
      <c r="O16" s="49">
        <v>0</v>
      </c>
      <c r="P16" s="34" t="str">
        <f t="shared" si="5"/>
        <v/>
      </c>
      <c r="Q16" s="49"/>
      <c r="R16" s="34" t="str">
        <f t="shared" si="5"/>
        <v/>
      </c>
      <c r="S16" s="49"/>
      <c r="T16" s="34" t="str">
        <f t="shared" si="5"/>
        <v/>
      </c>
      <c r="U16" s="49"/>
      <c r="V16" s="34" t="str">
        <f t="shared" si="5"/>
        <v/>
      </c>
      <c r="W16" s="49"/>
      <c r="X16" s="34" t="str">
        <f t="shared" si="5"/>
        <v/>
      </c>
      <c r="Y16" s="119"/>
      <c r="Z16" s="115" t="str">
        <f t="shared" si="6"/>
        <v/>
      </c>
      <c r="AA16" s="119"/>
      <c r="AB16" s="115" t="str">
        <f t="shared" si="7"/>
        <v/>
      </c>
      <c r="AC16" s="119"/>
      <c r="AD16" s="115" t="str">
        <f t="shared" si="8"/>
        <v/>
      </c>
      <c r="AE16" s="119"/>
      <c r="AF16" s="115" t="str">
        <f t="shared" si="9"/>
        <v/>
      </c>
      <c r="AG16" s="119"/>
      <c r="AH16" s="115" t="str">
        <f t="shared" si="10"/>
        <v/>
      </c>
      <c r="AI16" s="119"/>
      <c r="AJ16" s="115" t="str">
        <f t="shared" si="11"/>
        <v/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ht="14.1" customHeight="1">
      <c r="A17" s="36"/>
      <c r="B17" s="16">
        <v>200007</v>
      </c>
      <c r="C17" s="16"/>
      <c r="D17" s="148" t="s">
        <v>34</v>
      </c>
      <c r="E17" s="149"/>
      <c r="F17" s="48">
        <v>0.01</v>
      </c>
      <c r="G17" s="18" t="s">
        <v>30</v>
      </c>
      <c r="H17" s="49">
        <f t="shared" si="0"/>
        <v>0</v>
      </c>
      <c r="I17" s="34" t="str">
        <f t="shared" si="4"/>
        <v/>
      </c>
      <c r="J17" s="50">
        <f t="shared" si="1"/>
        <v>0</v>
      </c>
      <c r="K17" s="51">
        <f t="shared" si="3"/>
        <v>0</v>
      </c>
      <c r="L17" s="39">
        <f t="shared" si="2"/>
        <v>2</v>
      </c>
      <c r="M17" s="49">
        <v>0</v>
      </c>
      <c r="N17" s="34" t="str">
        <f t="shared" si="5"/>
        <v/>
      </c>
      <c r="O17" s="49">
        <v>0</v>
      </c>
      <c r="P17" s="34" t="str">
        <f t="shared" si="5"/>
        <v/>
      </c>
      <c r="Q17" s="49"/>
      <c r="R17" s="34" t="str">
        <f t="shared" si="5"/>
        <v/>
      </c>
      <c r="S17" s="49"/>
      <c r="T17" s="34" t="str">
        <f t="shared" si="5"/>
        <v/>
      </c>
      <c r="U17" s="49"/>
      <c r="V17" s="34" t="str">
        <f t="shared" si="5"/>
        <v/>
      </c>
      <c r="W17" s="49"/>
      <c r="X17" s="34" t="str">
        <f t="shared" si="5"/>
        <v/>
      </c>
      <c r="Y17" s="119"/>
      <c r="Z17" s="115" t="str">
        <f t="shared" si="6"/>
        <v/>
      </c>
      <c r="AA17" s="119"/>
      <c r="AB17" s="115" t="str">
        <f t="shared" si="7"/>
        <v/>
      </c>
      <c r="AC17" s="119"/>
      <c r="AD17" s="115" t="str">
        <f t="shared" si="8"/>
        <v/>
      </c>
      <c r="AE17" s="119"/>
      <c r="AF17" s="115" t="str">
        <f t="shared" si="9"/>
        <v/>
      </c>
      <c r="AG17" s="119"/>
      <c r="AH17" s="115" t="str">
        <f t="shared" si="10"/>
        <v/>
      </c>
      <c r="AI17" s="119"/>
      <c r="AJ17" s="115" t="str">
        <f t="shared" si="11"/>
        <v/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ht="14.1" customHeight="1">
      <c r="A18" s="36"/>
      <c r="B18" s="16">
        <v>200008</v>
      </c>
      <c r="C18" s="16"/>
      <c r="D18" s="148" t="s">
        <v>35</v>
      </c>
      <c r="E18" s="149"/>
      <c r="F18" s="48">
        <v>0.02</v>
      </c>
      <c r="G18" s="18" t="s">
        <v>30</v>
      </c>
      <c r="H18" s="52">
        <f t="shared" si="0"/>
        <v>3.0000000000000001E-3</v>
      </c>
      <c r="I18" s="34" t="str">
        <f t="shared" si="4"/>
        <v>○</v>
      </c>
      <c r="J18" s="53">
        <f t="shared" si="1"/>
        <v>0</v>
      </c>
      <c r="K18" s="54">
        <f t="shared" si="3"/>
        <v>1.5E-3</v>
      </c>
      <c r="L18" s="39">
        <f t="shared" si="2"/>
        <v>2</v>
      </c>
      <c r="M18" s="52">
        <v>3.0000000000000001E-3</v>
      </c>
      <c r="N18" s="34" t="str">
        <f t="shared" si="5"/>
        <v>○</v>
      </c>
      <c r="O18" s="52">
        <v>0</v>
      </c>
      <c r="P18" s="34" t="str">
        <f t="shared" si="5"/>
        <v/>
      </c>
      <c r="Q18" s="52"/>
      <c r="R18" s="34" t="str">
        <f t="shared" si="5"/>
        <v/>
      </c>
      <c r="S18" s="52"/>
      <c r="T18" s="34" t="str">
        <f t="shared" si="5"/>
        <v/>
      </c>
      <c r="U18" s="52"/>
      <c r="V18" s="34" t="str">
        <f t="shared" si="5"/>
        <v/>
      </c>
      <c r="W18" s="52"/>
      <c r="X18" s="34" t="str">
        <f t="shared" si="5"/>
        <v/>
      </c>
      <c r="Y18" s="120"/>
      <c r="Z18" s="115" t="str">
        <f t="shared" si="6"/>
        <v/>
      </c>
      <c r="AA18" s="120"/>
      <c r="AB18" s="115" t="str">
        <f t="shared" si="7"/>
        <v/>
      </c>
      <c r="AC18" s="120"/>
      <c r="AD18" s="115" t="str">
        <f t="shared" si="8"/>
        <v/>
      </c>
      <c r="AE18" s="120"/>
      <c r="AF18" s="115" t="str">
        <f t="shared" si="9"/>
        <v/>
      </c>
      <c r="AG18" s="120"/>
      <c r="AH18" s="115" t="str">
        <f t="shared" si="10"/>
        <v/>
      </c>
      <c r="AI18" s="120"/>
      <c r="AJ18" s="115" t="str">
        <f t="shared" si="11"/>
        <v/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ht="14.1" customHeight="1">
      <c r="A19" s="36"/>
      <c r="B19" s="16">
        <v>200060</v>
      </c>
      <c r="C19" s="16"/>
      <c r="D19" s="148" t="s">
        <v>36</v>
      </c>
      <c r="E19" s="149"/>
      <c r="F19" s="48">
        <v>0.04</v>
      </c>
      <c r="G19" s="18" t="s">
        <v>30</v>
      </c>
      <c r="H19" s="55">
        <f t="shared" si="0"/>
        <v>0</v>
      </c>
      <c r="I19" s="34" t="str">
        <f t="shared" si="4"/>
        <v/>
      </c>
      <c r="J19" s="56">
        <f t="shared" si="1"/>
        <v>0</v>
      </c>
      <c r="K19" s="57">
        <f t="shared" si="3"/>
        <v>0</v>
      </c>
      <c r="L19" s="39">
        <f t="shared" si="2"/>
        <v>2</v>
      </c>
      <c r="M19" s="55">
        <v>0</v>
      </c>
      <c r="N19" s="34" t="str">
        <f t="shared" si="5"/>
        <v/>
      </c>
      <c r="O19" s="55">
        <v>0</v>
      </c>
      <c r="P19" s="34" t="str">
        <f t="shared" si="5"/>
        <v/>
      </c>
      <c r="Q19" s="55"/>
      <c r="R19" s="34" t="str">
        <f t="shared" si="5"/>
        <v/>
      </c>
      <c r="S19" s="55"/>
      <c r="T19" s="34" t="str">
        <f t="shared" si="5"/>
        <v/>
      </c>
      <c r="U19" s="55"/>
      <c r="V19" s="34" t="str">
        <f t="shared" si="5"/>
        <v/>
      </c>
      <c r="W19" s="55"/>
      <c r="X19" s="34" t="str">
        <f t="shared" si="5"/>
        <v/>
      </c>
      <c r="Y19" s="121"/>
      <c r="Z19" s="115" t="str">
        <f t="shared" si="6"/>
        <v/>
      </c>
      <c r="AA19" s="121"/>
      <c r="AB19" s="115" t="str">
        <f t="shared" si="7"/>
        <v/>
      </c>
      <c r="AC19" s="121"/>
      <c r="AD19" s="115" t="str">
        <f t="shared" si="8"/>
        <v/>
      </c>
      <c r="AE19" s="121"/>
      <c r="AF19" s="115" t="str">
        <f t="shared" si="9"/>
        <v/>
      </c>
      <c r="AG19" s="121"/>
      <c r="AH19" s="115" t="str">
        <f t="shared" si="10"/>
        <v/>
      </c>
      <c r="AI19" s="121"/>
      <c r="AJ19" s="115" t="str">
        <f t="shared" si="11"/>
        <v/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4.1" customHeight="1">
      <c r="A20" s="36"/>
      <c r="B20" s="16">
        <v>200009</v>
      </c>
      <c r="C20" s="16"/>
      <c r="D20" s="152" t="s">
        <v>37</v>
      </c>
      <c r="E20" s="153"/>
      <c r="F20" s="48">
        <v>0.01</v>
      </c>
      <c r="G20" s="18" t="s">
        <v>30</v>
      </c>
      <c r="H20" s="49">
        <f t="shared" si="0"/>
        <v>0</v>
      </c>
      <c r="I20" s="34"/>
      <c r="J20" s="50">
        <f t="shared" si="1"/>
        <v>0</v>
      </c>
      <c r="K20" s="51">
        <f t="shared" si="3"/>
        <v>0</v>
      </c>
      <c r="L20" s="39">
        <f t="shared" si="2"/>
        <v>2</v>
      </c>
      <c r="M20" s="49">
        <v>0</v>
      </c>
      <c r="N20" s="34"/>
      <c r="O20" s="49">
        <v>0</v>
      </c>
      <c r="P20" s="34"/>
      <c r="Q20" s="49"/>
      <c r="R20" s="34"/>
      <c r="S20" s="49"/>
      <c r="T20" s="34"/>
      <c r="U20" s="49"/>
      <c r="V20" s="34"/>
      <c r="W20" s="49"/>
      <c r="X20" s="34"/>
      <c r="Y20" s="119"/>
      <c r="Z20" s="115"/>
      <c r="AA20" s="119"/>
      <c r="AB20" s="115"/>
      <c r="AC20" s="119"/>
      <c r="AD20" s="115"/>
      <c r="AE20" s="119"/>
      <c r="AF20" s="115"/>
      <c r="AG20" s="119"/>
      <c r="AH20" s="115"/>
      <c r="AI20" s="119"/>
      <c r="AJ20" s="115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14.1" customHeight="1">
      <c r="A21" s="36"/>
      <c r="B21" s="16">
        <v>200010</v>
      </c>
      <c r="C21" s="16"/>
      <c r="D21" s="148" t="s">
        <v>38</v>
      </c>
      <c r="E21" s="149"/>
      <c r="F21" s="58">
        <v>10</v>
      </c>
      <c r="G21" s="18" t="s">
        <v>30</v>
      </c>
      <c r="H21" s="59">
        <f t="shared" si="0"/>
        <v>4.33</v>
      </c>
      <c r="I21" s="34" t="str">
        <f t="shared" si="4"/>
        <v>▲</v>
      </c>
      <c r="J21" s="60">
        <f t="shared" si="1"/>
        <v>4.0999999999999996</v>
      </c>
      <c r="K21" s="61">
        <f t="shared" si="3"/>
        <v>4.2149999999999999</v>
      </c>
      <c r="L21" s="39">
        <f t="shared" si="2"/>
        <v>2</v>
      </c>
      <c r="M21" s="59">
        <v>4.0999999999999996</v>
      </c>
      <c r="N21" s="34" t="str">
        <f t="shared" si="5"/>
        <v>▲</v>
      </c>
      <c r="O21" s="59">
        <v>4.33</v>
      </c>
      <c r="P21" s="34" t="str">
        <f t="shared" si="5"/>
        <v>▲</v>
      </c>
      <c r="Q21" s="59"/>
      <c r="R21" s="34" t="str">
        <f t="shared" si="5"/>
        <v/>
      </c>
      <c r="S21" s="59"/>
      <c r="T21" s="34" t="str">
        <f t="shared" si="5"/>
        <v/>
      </c>
      <c r="U21" s="59"/>
      <c r="V21" s="34" t="str">
        <f t="shared" si="5"/>
        <v/>
      </c>
      <c r="W21" s="59"/>
      <c r="X21" s="34" t="str">
        <f t="shared" si="5"/>
        <v/>
      </c>
      <c r="Y21" s="122"/>
      <c r="Z21" s="115" t="str">
        <f t="shared" ref="Z21:Z30" si="12">IF($F21*($H$7/100)&lt;Y21,$I$7,IF($F21*($H$8/100)&lt;Y21,$I$8,""))</f>
        <v/>
      </c>
      <c r="AA21" s="122"/>
      <c r="AB21" s="115" t="str">
        <f t="shared" ref="AB21:AB30" si="13">IF($F21*($H$7/100)&lt;AA21,$I$7,IF($F21*($H$8/100)&lt;AA21,$I$8,""))</f>
        <v/>
      </c>
      <c r="AC21" s="122"/>
      <c r="AD21" s="115" t="str">
        <f t="shared" ref="AD21:AD30" si="14">IF($F21*($H$7/100)&lt;AC21,$I$7,IF($F21*($H$8/100)&lt;AC21,$I$8,""))</f>
        <v/>
      </c>
      <c r="AE21" s="122"/>
      <c r="AF21" s="115" t="str">
        <f t="shared" ref="AF21:AF30" si="15">IF($F21*($H$7/100)&lt;AE21,$I$7,IF($F21*($H$8/100)&lt;AE21,$I$8,""))</f>
        <v/>
      </c>
      <c r="AG21" s="122"/>
      <c r="AH21" s="115" t="str">
        <f t="shared" ref="AH21:AH30" si="16">IF($F21*($H$7/100)&lt;AG21,$I$7,IF($F21*($H$8/100)&lt;AG21,$I$8,""))</f>
        <v/>
      </c>
      <c r="AI21" s="122"/>
      <c r="AJ21" s="115" t="str">
        <f t="shared" ref="AJ21:AJ30" si="17">IF($F21*($H$7/100)&lt;AI21,$I$7,IF($F21*($H$8/100)&lt;AI21,$I$8,""))</f>
        <v/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ht="14.1" customHeight="1">
      <c r="A22" s="36"/>
      <c r="B22" s="16">
        <v>200011</v>
      </c>
      <c r="C22" s="16"/>
      <c r="D22" s="148" t="s">
        <v>39</v>
      </c>
      <c r="E22" s="149"/>
      <c r="F22" s="62">
        <v>0.8</v>
      </c>
      <c r="G22" s="18" t="s">
        <v>30</v>
      </c>
      <c r="H22" s="63">
        <f t="shared" si="0"/>
        <v>0</v>
      </c>
      <c r="I22" s="34" t="str">
        <f t="shared" si="4"/>
        <v/>
      </c>
      <c r="J22" s="64">
        <f t="shared" si="1"/>
        <v>0</v>
      </c>
      <c r="K22" s="63">
        <f t="shared" si="3"/>
        <v>0</v>
      </c>
      <c r="L22" s="39">
        <f t="shared" si="2"/>
        <v>2</v>
      </c>
      <c r="M22" s="63">
        <v>0</v>
      </c>
      <c r="N22" s="34" t="str">
        <f t="shared" si="5"/>
        <v/>
      </c>
      <c r="O22" s="63">
        <v>0</v>
      </c>
      <c r="P22" s="34" t="str">
        <f t="shared" si="5"/>
        <v/>
      </c>
      <c r="Q22" s="63"/>
      <c r="R22" s="34" t="str">
        <f t="shared" si="5"/>
        <v/>
      </c>
      <c r="S22" s="63"/>
      <c r="T22" s="34" t="str">
        <f t="shared" si="5"/>
        <v/>
      </c>
      <c r="U22" s="63"/>
      <c r="V22" s="34" t="str">
        <f t="shared" si="5"/>
        <v/>
      </c>
      <c r="W22" s="63"/>
      <c r="X22" s="34" t="str">
        <f t="shared" si="5"/>
        <v/>
      </c>
      <c r="Y22" s="123"/>
      <c r="Z22" s="115" t="str">
        <f t="shared" si="12"/>
        <v/>
      </c>
      <c r="AA22" s="123"/>
      <c r="AB22" s="115" t="str">
        <f t="shared" si="13"/>
        <v/>
      </c>
      <c r="AC22" s="123"/>
      <c r="AD22" s="115" t="str">
        <f t="shared" si="14"/>
        <v/>
      </c>
      <c r="AE22" s="123"/>
      <c r="AF22" s="115" t="str">
        <f t="shared" si="15"/>
        <v/>
      </c>
      <c r="AG22" s="123"/>
      <c r="AH22" s="115" t="str">
        <f t="shared" si="16"/>
        <v/>
      </c>
      <c r="AI22" s="123"/>
      <c r="AJ22" s="115" t="str">
        <f t="shared" si="17"/>
        <v/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ht="14.1" customHeight="1">
      <c r="A23" s="36"/>
      <c r="B23" s="16">
        <v>200012</v>
      </c>
      <c r="C23" s="16"/>
      <c r="D23" s="148" t="s">
        <v>40</v>
      </c>
      <c r="E23" s="149"/>
      <c r="F23" s="62">
        <v>1</v>
      </c>
      <c r="G23" s="18" t="s">
        <v>30</v>
      </c>
      <c r="H23" s="59">
        <f t="shared" si="0"/>
        <v>0</v>
      </c>
      <c r="I23" s="34" t="str">
        <f t="shared" si="4"/>
        <v/>
      </c>
      <c r="J23" s="60">
        <f t="shared" si="1"/>
        <v>0</v>
      </c>
      <c r="K23" s="61">
        <f t="shared" si="3"/>
        <v>0</v>
      </c>
      <c r="L23" s="39">
        <f t="shared" si="2"/>
        <v>2</v>
      </c>
      <c r="M23" s="59">
        <v>0</v>
      </c>
      <c r="N23" s="34" t="str">
        <f t="shared" si="5"/>
        <v/>
      </c>
      <c r="O23" s="59">
        <v>0</v>
      </c>
      <c r="P23" s="34" t="str">
        <f t="shared" si="5"/>
        <v/>
      </c>
      <c r="Q23" s="59"/>
      <c r="R23" s="34" t="str">
        <f t="shared" si="5"/>
        <v/>
      </c>
      <c r="S23" s="59"/>
      <c r="T23" s="34" t="str">
        <f t="shared" si="5"/>
        <v/>
      </c>
      <c r="U23" s="59"/>
      <c r="V23" s="34" t="str">
        <f t="shared" si="5"/>
        <v/>
      </c>
      <c r="W23" s="59"/>
      <c r="X23" s="34" t="str">
        <f t="shared" si="5"/>
        <v/>
      </c>
      <c r="Y23" s="122"/>
      <c r="Z23" s="115" t="str">
        <f t="shared" si="12"/>
        <v/>
      </c>
      <c r="AA23" s="122"/>
      <c r="AB23" s="115" t="str">
        <f t="shared" si="13"/>
        <v/>
      </c>
      <c r="AC23" s="122"/>
      <c r="AD23" s="115" t="str">
        <f t="shared" si="14"/>
        <v/>
      </c>
      <c r="AE23" s="122"/>
      <c r="AF23" s="115" t="str">
        <f t="shared" si="15"/>
        <v/>
      </c>
      <c r="AG23" s="122"/>
      <c r="AH23" s="115" t="str">
        <f t="shared" si="16"/>
        <v/>
      </c>
      <c r="AI23" s="122"/>
      <c r="AJ23" s="115" t="str">
        <f t="shared" si="17"/>
        <v/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ht="14.1" customHeight="1">
      <c r="A24" s="36"/>
      <c r="B24" s="16">
        <v>200013</v>
      </c>
      <c r="C24" s="16"/>
      <c r="D24" s="148" t="s">
        <v>41</v>
      </c>
      <c r="E24" s="149"/>
      <c r="F24" s="40">
        <v>2E-3</v>
      </c>
      <c r="G24" s="18" t="s">
        <v>30</v>
      </c>
      <c r="H24" s="65">
        <f t="shared" si="0"/>
        <v>0</v>
      </c>
      <c r="I24" s="34" t="str">
        <f t="shared" si="4"/>
        <v/>
      </c>
      <c r="J24" s="66">
        <f t="shared" si="1"/>
        <v>0</v>
      </c>
      <c r="K24" s="67">
        <f t="shared" si="3"/>
        <v>0</v>
      </c>
      <c r="L24" s="39">
        <f t="shared" si="2"/>
        <v>2</v>
      </c>
      <c r="M24" s="65">
        <v>0</v>
      </c>
      <c r="N24" s="34" t="str">
        <f t="shared" si="5"/>
        <v/>
      </c>
      <c r="O24" s="65">
        <v>0</v>
      </c>
      <c r="P24" s="34" t="str">
        <f t="shared" si="5"/>
        <v/>
      </c>
      <c r="Q24" s="65"/>
      <c r="R24" s="34" t="str">
        <f t="shared" si="5"/>
        <v/>
      </c>
      <c r="S24" s="65"/>
      <c r="T24" s="34" t="str">
        <f t="shared" si="5"/>
        <v/>
      </c>
      <c r="U24" s="65"/>
      <c r="V24" s="34" t="str">
        <f t="shared" si="5"/>
        <v/>
      </c>
      <c r="W24" s="65"/>
      <c r="X24" s="34" t="str">
        <f t="shared" si="5"/>
        <v/>
      </c>
      <c r="Y24" s="124"/>
      <c r="Z24" s="115" t="str">
        <f t="shared" si="12"/>
        <v/>
      </c>
      <c r="AA24" s="124"/>
      <c r="AB24" s="115" t="str">
        <f t="shared" si="13"/>
        <v/>
      </c>
      <c r="AC24" s="124"/>
      <c r="AD24" s="115" t="str">
        <f t="shared" si="14"/>
        <v/>
      </c>
      <c r="AE24" s="124"/>
      <c r="AF24" s="115" t="str">
        <f t="shared" si="15"/>
        <v/>
      </c>
      <c r="AG24" s="124"/>
      <c r="AH24" s="115" t="str">
        <f t="shared" si="16"/>
        <v/>
      </c>
      <c r="AI24" s="124"/>
      <c r="AJ24" s="115" t="str">
        <f t="shared" si="17"/>
        <v/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ht="14.1" customHeight="1">
      <c r="A25" s="36"/>
      <c r="B25" s="16">
        <v>200014</v>
      </c>
      <c r="C25" s="16"/>
      <c r="D25" s="148" t="s">
        <v>42</v>
      </c>
      <c r="E25" s="149"/>
      <c r="F25" s="48">
        <v>0.05</v>
      </c>
      <c r="G25" s="18" t="s">
        <v>30</v>
      </c>
      <c r="H25" s="68">
        <f t="shared" si="0"/>
        <v>0</v>
      </c>
      <c r="I25" s="34" t="str">
        <f t="shared" si="4"/>
        <v/>
      </c>
      <c r="J25" s="69">
        <f t="shared" si="1"/>
        <v>0</v>
      </c>
      <c r="K25" s="70">
        <f t="shared" si="3"/>
        <v>0</v>
      </c>
      <c r="L25" s="39">
        <f t="shared" si="2"/>
        <v>2</v>
      </c>
      <c r="M25" s="68">
        <v>0</v>
      </c>
      <c r="N25" s="34" t="str">
        <f t="shared" si="5"/>
        <v/>
      </c>
      <c r="O25" s="68">
        <v>0</v>
      </c>
      <c r="P25" s="34" t="str">
        <f t="shared" si="5"/>
        <v/>
      </c>
      <c r="Q25" s="68"/>
      <c r="R25" s="34" t="str">
        <f t="shared" si="5"/>
        <v/>
      </c>
      <c r="S25" s="68"/>
      <c r="T25" s="34" t="str">
        <f t="shared" si="5"/>
        <v/>
      </c>
      <c r="U25" s="68"/>
      <c r="V25" s="34" t="str">
        <f t="shared" si="5"/>
        <v/>
      </c>
      <c r="W25" s="68"/>
      <c r="X25" s="34" t="str">
        <f t="shared" si="5"/>
        <v/>
      </c>
      <c r="Y25" s="125"/>
      <c r="Z25" s="115" t="str">
        <f t="shared" si="12"/>
        <v/>
      </c>
      <c r="AA25" s="125"/>
      <c r="AB25" s="115" t="str">
        <f t="shared" si="13"/>
        <v/>
      </c>
      <c r="AC25" s="125"/>
      <c r="AD25" s="115" t="str">
        <f t="shared" si="14"/>
        <v/>
      </c>
      <c r="AE25" s="125"/>
      <c r="AF25" s="115" t="str">
        <f t="shared" si="15"/>
        <v/>
      </c>
      <c r="AG25" s="125"/>
      <c r="AH25" s="115" t="str">
        <f t="shared" si="16"/>
        <v/>
      </c>
      <c r="AI25" s="125"/>
      <c r="AJ25" s="115" t="str">
        <f t="shared" si="17"/>
        <v/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ht="14.1" customHeight="1">
      <c r="A26" s="36"/>
      <c r="B26" s="16">
        <v>200302</v>
      </c>
      <c r="C26" s="16"/>
      <c r="D26" s="148" t="s">
        <v>43</v>
      </c>
      <c r="E26" s="149"/>
      <c r="F26" s="48">
        <v>0.04</v>
      </c>
      <c r="G26" s="18" t="s">
        <v>30</v>
      </c>
      <c r="H26" s="55">
        <f t="shared" si="0"/>
        <v>0</v>
      </c>
      <c r="I26" s="34" t="str">
        <f t="shared" si="4"/>
        <v/>
      </c>
      <c r="J26" s="56">
        <f t="shared" si="1"/>
        <v>0</v>
      </c>
      <c r="K26" s="57">
        <f t="shared" si="3"/>
        <v>0</v>
      </c>
      <c r="L26" s="39">
        <f t="shared" si="2"/>
        <v>2</v>
      </c>
      <c r="M26" s="55">
        <v>0</v>
      </c>
      <c r="N26" s="34" t="str">
        <f t="shared" si="5"/>
        <v/>
      </c>
      <c r="O26" s="55">
        <v>0</v>
      </c>
      <c r="P26" s="34" t="str">
        <f t="shared" si="5"/>
        <v/>
      </c>
      <c r="Q26" s="55"/>
      <c r="R26" s="34" t="str">
        <f t="shared" si="5"/>
        <v/>
      </c>
      <c r="S26" s="55"/>
      <c r="T26" s="34" t="str">
        <f t="shared" si="5"/>
        <v/>
      </c>
      <c r="U26" s="55"/>
      <c r="V26" s="34" t="str">
        <f t="shared" si="5"/>
        <v/>
      </c>
      <c r="W26" s="55"/>
      <c r="X26" s="34" t="str">
        <f t="shared" si="5"/>
        <v/>
      </c>
      <c r="Y26" s="121"/>
      <c r="Z26" s="115" t="str">
        <f t="shared" si="12"/>
        <v/>
      </c>
      <c r="AA26" s="121"/>
      <c r="AB26" s="115" t="str">
        <f t="shared" si="13"/>
        <v/>
      </c>
      <c r="AC26" s="121"/>
      <c r="AD26" s="115" t="str">
        <f t="shared" si="14"/>
        <v/>
      </c>
      <c r="AE26" s="121"/>
      <c r="AF26" s="115" t="str">
        <f t="shared" si="15"/>
        <v/>
      </c>
      <c r="AG26" s="121"/>
      <c r="AH26" s="115" t="str">
        <f t="shared" si="16"/>
        <v/>
      </c>
      <c r="AI26" s="121"/>
      <c r="AJ26" s="115" t="str">
        <f t="shared" si="17"/>
        <v/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ht="14.1" customHeight="1">
      <c r="A27" s="36"/>
      <c r="B27" s="16">
        <v>200017</v>
      </c>
      <c r="C27" s="16"/>
      <c r="D27" s="148" t="s">
        <v>44</v>
      </c>
      <c r="E27" s="149"/>
      <c r="F27" s="48">
        <v>0.02</v>
      </c>
      <c r="G27" s="18" t="s">
        <v>30</v>
      </c>
      <c r="H27" s="52">
        <f t="shared" si="0"/>
        <v>0</v>
      </c>
      <c r="I27" s="34" t="str">
        <f t="shared" si="4"/>
        <v/>
      </c>
      <c r="J27" s="53">
        <f t="shared" si="1"/>
        <v>0</v>
      </c>
      <c r="K27" s="54">
        <f t="shared" si="3"/>
        <v>0</v>
      </c>
      <c r="L27" s="39">
        <f t="shared" si="2"/>
        <v>2</v>
      </c>
      <c r="M27" s="52">
        <v>0</v>
      </c>
      <c r="N27" s="34" t="str">
        <f t="shared" si="5"/>
        <v/>
      </c>
      <c r="O27" s="52">
        <v>0</v>
      </c>
      <c r="P27" s="34" t="str">
        <f t="shared" si="5"/>
        <v/>
      </c>
      <c r="Q27" s="52"/>
      <c r="R27" s="34" t="str">
        <f t="shared" si="5"/>
        <v/>
      </c>
      <c r="S27" s="52"/>
      <c r="T27" s="34" t="str">
        <f t="shared" si="5"/>
        <v/>
      </c>
      <c r="U27" s="52"/>
      <c r="V27" s="34" t="str">
        <f t="shared" si="5"/>
        <v/>
      </c>
      <c r="W27" s="52"/>
      <c r="X27" s="34" t="str">
        <f t="shared" si="5"/>
        <v/>
      </c>
      <c r="Y27" s="120"/>
      <c r="Z27" s="115" t="str">
        <f t="shared" si="12"/>
        <v/>
      </c>
      <c r="AA27" s="120"/>
      <c r="AB27" s="115" t="str">
        <f t="shared" si="13"/>
        <v/>
      </c>
      <c r="AC27" s="120"/>
      <c r="AD27" s="115" t="str">
        <f t="shared" si="14"/>
        <v/>
      </c>
      <c r="AE27" s="120"/>
      <c r="AF27" s="115" t="str">
        <f t="shared" si="15"/>
        <v/>
      </c>
      <c r="AG27" s="120"/>
      <c r="AH27" s="115" t="str">
        <f t="shared" si="16"/>
        <v/>
      </c>
      <c r="AI27" s="120"/>
      <c r="AJ27" s="115" t="str">
        <f t="shared" si="17"/>
        <v/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ht="14.1" customHeight="1">
      <c r="A28" s="36"/>
      <c r="B28" s="16">
        <v>200018</v>
      </c>
      <c r="C28" s="16"/>
      <c r="D28" s="148" t="s">
        <v>45</v>
      </c>
      <c r="E28" s="149"/>
      <c r="F28" s="48">
        <v>0.01</v>
      </c>
      <c r="G28" s="18" t="s">
        <v>30</v>
      </c>
      <c r="H28" s="71">
        <f t="shared" si="0"/>
        <v>0</v>
      </c>
      <c r="I28" s="34" t="str">
        <f t="shared" si="4"/>
        <v/>
      </c>
      <c r="J28" s="72">
        <f t="shared" si="1"/>
        <v>0</v>
      </c>
      <c r="K28" s="73">
        <f t="shared" si="3"/>
        <v>0</v>
      </c>
      <c r="L28" s="39">
        <f t="shared" si="2"/>
        <v>2</v>
      </c>
      <c r="M28" s="71">
        <v>0</v>
      </c>
      <c r="N28" s="34" t="str">
        <f t="shared" si="5"/>
        <v/>
      </c>
      <c r="O28" s="71">
        <v>0</v>
      </c>
      <c r="P28" s="34" t="str">
        <f t="shared" si="5"/>
        <v/>
      </c>
      <c r="Q28" s="71"/>
      <c r="R28" s="34" t="str">
        <f t="shared" si="5"/>
        <v/>
      </c>
      <c r="S28" s="71"/>
      <c r="T28" s="34" t="str">
        <f t="shared" si="5"/>
        <v/>
      </c>
      <c r="U28" s="71"/>
      <c r="V28" s="34" t="str">
        <f t="shared" si="5"/>
        <v/>
      </c>
      <c r="W28" s="71"/>
      <c r="X28" s="34" t="str">
        <f t="shared" si="5"/>
        <v/>
      </c>
      <c r="Y28" s="126"/>
      <c r="Z28" s="115" t="str">
        <f t="shared" si="12"/>
        <v/>
      </c>
      <c r="AA28" s="126"/>
      <c r="AB28" s="115" t="str">
        <f t="shared" si="13"/>
        <v/>
      </c>
      <c r="AC28" s="126"/>
      <c r="AD28" s="115" t="str">
        <f t="shared" si="14"/>
        <v/>
      </c>
      <c r="AE28" s="126"/>
      <c r="AF28" s="115" t="str">
        <f t="shared" si="15"/>
        <v/>
      </c>
      <c r="AG28" s="126"/>
      <c r="AH28" s="115" t="str">
        <f t="shared" si="16"/>
        <v/>
      </c>
      <c r="AI28" s="126"/>
      <c r="AJ28" s="115" t="str">
        <f t="shared" si="17"/>
        <v/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ht="14.1" customHeight="1">
      <c r="A29" s="36"/>
      <c r="B29" s="16">
        <v>200019</v>
      </c>
      <c r="C29" s="16"/>
      <c r="D29" s="148" t="s">
        <v>46</v>
      </c>
      <c r="E29" s="149"/>
      <c r="F29" s="48">
        <v>0.01</v>
      </c>
      <c r="G29" s="18" t="s">
        <v>30</v>
      </c>
      <c r="H29" s="49">
        <f t="shared" si="0"/>
        <v>0</v>
      </c>
      <c r="I29" s="34" t="str">
        <f t="shared" si="4"/>
        <v/>
      </c>
      <c r="J29" s="50">
        <f t="shared" si="1"/>
        <v>0</v>
      </c>
      <c r="K29" s="51">
        <f t="shared" si="3"/>
        <v>0</v>
      </c>
      <c r="L29" s="39">
        <f t="shared" si="2"/>
        <v>2</v>
      </c>
      <c r="M29" s="49">
        <v>0</v>
      </c>
      <c r="N29" s="34" t="str">
        <f t="shared" si="5"/>
        <v/>
      </c>
      <c r="O29" s="49">
        <v>0</v>
      </c>
      <c r="P29" s="34" t="str">
        <f t="shared" si="5"/>
        <v/>
      </c>
      <c r="Q29" s="49"/>
      <c r="R29" s="34" t="str">
        <f t="shared" si="5"/>
        <v/>
      </c>
      <c r="S29" s="49"/>
      <c r="T29" s="34" t="str">
        <f t="shared" si="5"/>
        <v/>
      </c>
      <c r="U29" s="49"/>
      <c r="V29" s="34" t="str">
        <f t="shared" si="5"/>
        <v/>
      </c>
      <c r="W29" s="49"/>
      <c r="X29" s="34" t="str">
        <f t="shared" si="5"/>
        <v/>
      </c>
      <c r="Y29" s="119"/>
      <c r="Z29" s="115" t="str">
        <f t="shared" si="12"/>
        <v/>
      </c>
      <c r="AA29" s="119"/>
      <c r="AB29" s="115" t="str">
        <f t="shared" si="13"/>
        <v/>
      </c>
      <c r="AC29" s="119"/>
      <c r="AD29" s="115" t="str">
        <f t="shared" si="14"/>
        <v/>
      </c>
      <c r="AE29" s="119"/>
      <c r="AF29" s="115" t="str">
        <f t="shared" si="15"/>
        <v/>
      </c>
      <c r="AG29" s="119"/>
      <c r="AH29" s="115" t="str">
        <f t="shared" si="16"/>
        <v/>
      </c>
      <c r="AI29" s="119"/>
      <c r="AJ29" s="115" t="str">
        <f t="shared" si="17"/>
        <v/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ht="14.1" customHeight="1">
      <c r="A30" s="36"/>
      <c r="B30" s="16">
        <v>200020</v>
      </c>
      <c r="C30" s="16"/>
      <c r="D30" s="148" t="s">
        <v>47</v>
      </c>
      <c r="E30" s="149"/>
      <c r="F30" s="48">
        <v>0.01</v>
      </c>
      <c r="G30" s="18" t="s">
        <v>30</v>
      </c>
      <c r="H30" s="49">
        <f t="shared" si="0"/>
        <v>0</v>
      </c>
      <c r="I30" s="34" t="str">
        <f t="shared" si="4"/>
        <v/>
      </c>
      <c r="J30" s="50">
        <f t="shared" si="1"/>
        <v>0</v>
      </c>
      <c r="K30" s="51">
        <f t="shared" si="3"/>
        <v>0</v>
      </c>
      <c r="L30" s="39">
        <f t="shared" si="2"/>
        <v>2</v>
      </c>
      <c r="M30" s="49">
        <v>0</v>
      </c>
      <c r="N30" s="34" t="str">
        <f t="shared" si="5"/>
        <v/>
      </c>
      <c r="O30" s="49">
        <v>0</v>
      </c>
      <c r="P30" s="34" t="str">
        <f t="shared" si="5"/>
        <v/>
      </c>
      <c r="Q30" s="49"/>
      <c r="R30" s="34" t="str">
        <f t="shared" si="5"/>
        <v/>
      </c>
      <c r="S30" s="49"/>
      <c r="T30" s="34" t="str">
        <f t="shared" si="5"/>
        <v/>
      </c>
      <c r="U30" s="49"/>
      <c r="V30" s="34" t="str">
        <f t="shared" si="5"/>
        <v/>
      </c>
      <c r="W30" s="49"/>
      <c r="X30" s="34" t="str">
        <f t="shared" si="5"/>
        <v/>
      </c>
      <c r="Y30" s="119"/>
      <c r="Z30" s="115" t="str">
        <f t="shared" si="12"/>
        <v/>
      </c>
      <c r="AA30" s="119"/>
      <c r="AB30" s="115" t="str">
        <f t="shared" si="13"/>
        <v/>
      </c>
      <c r="AC30" s="119"/>
      <c r="AD30" s="115" t="str">
        <f t="shared" si="14"/>
        <v/>
      </c>
      <c r="AE30" s="119"/>
      <c r="AF30" s="115" t="str">
        <f t="shared" si="15"/>
        <v/>
      </c>
      <c r="AG30" s="119"/>
      <c r="AH30" s="115" t="str">
        <f t="shared" si="16"/>
        <v/>
      </c>
      <c r="AI30" s="119"/>
      <c r="AJ30" s="115" t="str">
        <f t="shared" si="17"/>
        <v/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14.1" customHeight="1">
      <c r="A31" s="36"/>
      <c r="B31" s="16">
        <v>200067</v>
      </c>
      <c r="C31" s="16"/>
      <c r="D31" s="148" t="s">
        <v>48</v>
      </c>
      <c r="E31" s="149"/>
      <c r="F31" s="62">
        <v>0.6</v>
      </c>
      <c r="G31" s="18" t="s">
        <v>30</v>
      </c>
      <c r="H31" s="74">
        <f t="shared" si="0"/>
        <v>0</v>
      </c>
      <c r="I31" s="34"/>
      <c r="J31" s="75">
        <f t="shared" si="1"/>
        <v>0</v>
      </c>
      <c r="K31" s="76">
        <f t="shared" si="3"/>
        <v>0</v>
      </c>
      <c r="L31" s="39">
        <f t="shared" si="2"/>
        <v>0</v>
      </c>
      <c r="M31" s="74" t="s">
        <v>49</v>
      </c>
      <c r="N31" s="34"/>
      <c r="O31" s="74" t="s">
        <v>49</v>
      </c>
      <c r="P31" s="34"/>
      <c r="Q31" s="74"/>
      <c r="R31" s="34"/>
      <c r="S31" s="74"/>
      <c r="T31" s="34"/>
      <c r="U31" s="74"/>
      <c r="V31" s="34"/>
      <c r="W31" s="74"/>
      <c r="X31" s="34"/>
      <c r="Y31" s="127"/>
      <c r="Z31" s="115"/>
      <c r="AA31" s="127"/>
      <c r="AB31" s="115"/>
      <c r="AC31" s="127"/>
      <c r="AD31" s="115"/>
      <c r="AE31" s="127"/>
      <c r="AF31" s="115"/>
      <c r="AG31" s="127"/>
      <c r="AH31" s="115"/>
      <c r="AI31" s="127"/>
      <c r="AJ31" s="115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14.1" customHeight="1">
      <c r="A32" s="36"/>
      <c r="B32" s="16">
        <v>200021</v>
      </c>
      <c r="C32" s="16"/>
      <c r="D32" s="148" t="s">
        <v>50</v>
      </c>
      <c r="E32" s="149"/>
      <c r="F32" s="48">
        <v>0.02</v>
      </c>
      <c r="G32" s="18" t="s">
        <v>30</v>
      </c>
      <c r="H32" s="52">
        <f t="shared" si="0"/>
        <v>0</v>
      </c>
      <c r="I32" s="34"/>
      <c r="J32" s="53">
        <f t="shared" si="1"/>
        <v>0</v>
      </c>
      <c r="K32" s="54">
        <f t="shared" si="3"/>
        <v>0</v>
      </c>
      <c r="L32" s="39">
        <f t="shared" si="2"/>
        <v>0</v>
      </c>
      <c r="M32" s="52" t="s">
        <v>49</v>
      </c>
      <c r="N32" s="34"/>
      <c r="O32" s="52" t="s">
        <v>49</v>
      </c>
      <c r="P32" s="34"/>
      <c r="Q32" s="52"/>
      <c r="R32" s="34"/>
      <c r="S32" s="52"/>
      <c r="T32" s="34"/>
      <c r="U32" s="52"/>
      <c r="V32" s="34"/>
      <c r="W32" s="52"/>
      <c r="X32" s="34"/>
      <c r="Y32" s="120"/>
      <c r="Z32" s="115"/>
      <c r="AA32" s="120"/>
      <c r="AB32" s="115"/>
      <c r="AC32" s="120"/>
      <c r="AD32" s="115"/>
      <c r="AE32" s="120"/>
      <c r="AF32" s="115"/>
      <c r="AG32" s="120"/>
      <c r="AH32" s="115"/>
      <c r="AI32" s="120"/>
      <c r="AJ32" s="115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ht="14.1" customHeight="1">
      <c r="A33" s="36"/>
      <c r="B33" s="16">
        <v>200022</v>
      </c>
      <c r="C33" s="16"/>
      <c r="D33" s="148" t="s">
        <v>51</v>
      </c>
      <c r="E33" s="149"/>
      <c r="F33" s="48">
        <v>0.06</v>
      </c>
      <c r="G33" s="18" t="s">
        <v>30</v>
      </c>
      <c r="H33" s="49">
        <f t="shared" si="0"/>
        <v>0</v>
      </c>
      <c r="I33" s="34"/>
      <c r="J33" s="50">
        <f t="shared" si="1"/>
        <v>0</v>
      </c>
      <c r="K33" s="51">
        <f t="shared" si="3"/>
        <v>0</v>
      </c>
      <c r="L33" s="39">
        <f t="shared" si="2"/>
        <v>0</v>
      </c>
      <c r="M33" s="49" t="s">
        <v>49</v>
      </c>
      <c r="N33" s="34"/>
      <c r="O33" s="49" t="s">
        <v>49</v>
      </c>
      <c r="P33" s="34"/>
      <c r="Q33" s="49"/>
      <c r="R33" s="34"/>
      <c r="S33" s="49"/>
      <c r="T33" s="34"/>
      <c r="U33" s="49"/>
      <c r="V33" s="34"/>
      <c r="W33" s="49"/>
      <c r="X33" s="34"/>
      <c r="Y33" s="119"/>
      <c r="Z33" s="115"/>
      <c r="AA33" s="119"/>
      <c r="AB33" s="115"/>
      <c r="AC33" s="119"/>
      <c r="AD33" s="115"/>
      <c r="AE33" s="119"/>
      <c r="AF33" s="115"/>
      <c r="AG33" s="119"/>
      <c r="AH33" s="115"/>
      <c r="AI33" s="119"/>
      <c r="AJ33" s="115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ht="14.1" customHeight="1">
      <c r="A34" s="36"/>
      <c r="B34" s="16">
        <v>200023</v>
      </c>
      <c r="C34" s="16"/>
      <c r="D34" s="148" t="s">
        <v>52</v>
      </c>
      <c r="E34" s="149"/>
      <c r="F34" s="48">
        <v>0.03</v>
      </c>
      <c r="G34" s="18" t="s">
        <v>30</v>
      </c>
      <c r="H34" s="77">
        <f t="shared" si="0"/>
        <v>0</v>
      </c>
      <c r="I34" s="34"/>
      <c r="J34" s="78">
        <f t="shared" si="1"/>
        <v>0</v>
      </c>
      <c r="K34" s="79">
        <f t="shared" si="3"/>
        <v>0</v>
      </c>
      <c r="L34" s="39">
        <f t="shared" si="2"/>
        <v>0</v>
      </c>
      <c r="M34" s="77" t="s">
        <v>49</v>
      </c>
      <c r="N34" s="34"/>
      <c r="O34" s="77" t="s">
        <v>49</v>
      </c>
      <c r="P34" s="34"/>
      <c r="Q34" s="77"/>
      <c r="R34" s="34"/>
      <c r="S34" s="77"/>
      <c r="T34" s="34"/>
      <c r="U34" s="77"/>
      <c r="V34" s="34"/>
      <c r="W34" s="77"/>
      <c r="X34" s="34"/>
      <c r="Y34" s="128"/>
      <c r="Z34" s="115"/>
      <c r="AA34" s="128"/>
      <c r="AB34" s="115"/>
      <c r="AC34" s="128"/>
      <c r="AD34" s="115"/>
      <c r="AE34" s="128"/>
      <c r="AF34" s="115"/>
      <c r="AG34" s="128"/>
      <c r="AH34" s="115"/>
      <c r="AI34" s="128"/>
      <c r="AJ34" s="115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ht="14.1" customHeight="1">
      <c r="A35" s="36"/>
      <c r="B35" s="16">
        <v>200024</v>
      </c>
      <c r="C35" s="16"/>
      <c r="D35" s="148" t="s">
        <v>53</v>
      </c>
      <c r="E35" s="149"/>
      <c r="F35" s="62">
        <v>0.1</v>
      </c>
      <c r="G35" s="18" t="s">
        <v>30</v>
      </c>
      <c r="H35" s="49">
        <f t="shared" si="0"/>
        <v>0</v>
      </c>
      <c r="I35" s="34"/>
      <c r="J35" s="50">
        <f t="shared" si="1"/>
        <v>0</v>
      </c>
      <c r="K35" s="51">
        <f t="shared" si="3"/>
        <v>0</v>
      </c>
      <c r="L35" s="39">
        <f t="shared" si="2"/>
        <v>0</v>
      </c>
      <c r="M35" s="49" t="s">
        <v>49</v>
      </c>
      <c r="N35" s="34"/>
      <c r="O35" s="49" t="s">
        <v>49</v>
      </c>
      <c r="P35" s="34"/>
      <c r="Q35" s="49"/>
      <c r="R35" s="34"/>
      <c r="S35" s="49"/>
      <c r="T35" s="34"/>
      <c r="U35" s="49"/>
      <c r="V35" s="34"/>
      <c r="W35" s="49"/>
      <c r="X35" s="34"/>
      <c r="Y35" s="119"/>
      <c r="Z35" s="115"/>
      <c r="AA35" s="119"/>
      <c r="AB35" s="115"/>
      <c r="AC35" s="119"/>
      <c r="AD35" s="115"/>
      <c r="AE35" s="119"/>
      <c r="AF35" s="115"/>
      <c r="AG35" s="119"/>
      <c r="AH35" s="115"/>
      <c r="AI35" s="119"/>
      <c r="AJ35" s="115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ht="14.1" customHeight="1">
      <c r="A36" s="36"/>
      <c r="B36" s="16">
        <v>200025</v>
      </c>
      <c r="C36" s="16"/>
      <c r="D36" s="148" t="s">
        <v>54</v>
      </c>
      <c r="E36" s="149"/>
      <c r="F36" s="48">
        <v>0.01</v>
      </c>
      <c r="G36" s="18" t="s">
        <v>30</v>
      </c>
      <c r="H36" s="49">
        <f t="shared" si="0"/>
        <v>0</v>
      </c>
      <c r="I36" s="34"/>
      <c r="J36" s="50">
        <f t="shared" si="1"/>
        <v>0</v>
      </c>
      <c r="K36" s="51">
        <f t="shared" si="3"/>
        <v>0</v>
      </c>
      <c r="L36" s="39">
        <f t="shared" si="2"/>
        <v>0</v>
      </c>
      <c r="M36" s="49" t="s">
        <v>49</v>
      </c>
      <c r="N36" s="34"/>
      <c r="O36" s="49" t="s">
        <v>49</v>
      </c>
      <c r="P36" s="34"/>
      <c r="Q36" s="49"/>
      <c r="R36" s="34"/>
      <c r="S36" s="49"/>
      <c r="T36" s="34"/>
      <c r="U36" s="49"/>
      <c r="V36" s="34"/>
      <c r="W36" s="49"/>
      <c r="X36" s="34"/>
      <c r="Y36" s="119"/>
      <c r="Z36" s="115"/>
      <c r="AA36" s="119"/>
      <c r="AB36" s="115"/>
      <c r="AC36" s="119"/>
      <c r="AD36" s="115"/>
      <c r="AE36" s="119"/>
      <c r="AF36" s="115"/>
      <c r="AG36" s="119"/>
      <c r="AH36" s="115"/>
      <c r="AI36" s="119"/>
      <c r="AJ36" s="115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ht="14.1" customHeight="1">
      <c r="A37" s="36"/>
      <c r="B37" s="16">
        <v>200026</v>
      </c>
      <c r="C37" s="16"/>
      <c r="D37" s="152" t="s">
        <v>55</v>
      </c>
      <c r="E37" s="153"/>
      <c r="F37" s="62">
        <v>0.1</v>
      </c>
      <c r="G37" s="18" t="s">
        <v>30</v>
      </c>
      <c r="H37" s="49">
        <f t="shared" si="0"/>
        <v>0</v>
      </c>
      <c r="I37" s="34"/>
      <c r="J37" s="50">
        <f t="shared" si="1"/>
        <v>0</v>
      </c>
      <c r="K37" s="51">
        <f t="shared" si="3"/>
        <v>0</v>
      </c>
      <c r="L37" s="39">
        <f t="shared" si="2"/>
        <v>0</v>
      </c>
      <c r="M37" s="49" t="s">
        <v>49</v>
      </c>
      <c r="N37" s="34"/>
      <c r="O37" s="49" t="s">
        <v>49</v>
      </c>
      <c r="P37" s="34"/>
      <c r="Q37" s="49"/>
      <c r="R37" s="34"/>
      <c r="S37" s="49"/>
      <c r="T37" s="34"/>
      <c r="U37" s="49"/>
      <c r="V37" s="34"/>
      <c r="W37" s="49"/>
      <c r="X37" s="34"/>
      <c r="Y37" s="119"/>
      <c r="Z37" s="115"/>
      <c r="AA37" s="119"/>
      <c r="AB37" s="115"/>
      <c r="AC37" s="119"/>
      <c r="AD37" s="115"/>
      <c r="AE37" s="119"/>
      <c r="AF37" s="115"/>
      <c r="AG37" s="119"/>
      <c r="AH37" s="115"/>
      <c r="AI37" s="119"/>
      <c r="AJ37" s="115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ht="14.1" customHeight="1">
      <c r="A38" s="36"/>
      <c r="B38" s="16">
        <v>200027</v>
      </c>
      <c r="C38" s="16"/>
      <c r="D38" s="148" t="s">
        <v>56</v>
      </c>
      <c r="E38" s="149"/>
      <c r="F38" s="48">
        <v>0.03</v>
      </c>
      <c r="G38" s="18" t="s">
        <v>30</v>
      </c>
      <c r="H38" s="77">
        <f t="shared" si="0"/>
        <v>0</v>
      </c>
      <c r="I38" s="34"/>
      <c r="J38" s="78">
        <f t="shared" si="1"/>
        <v>0</v>
      </c>
      <c r="K38" s="79">
        <f t="shared" si="3"/>
        <v>0</v>
      </c>
      <c r="L38" s="39">
        <f>COUNT(M38,O38,Q38,S38,U38,W38,Y38,AA38,AC38,AE38,AG38,AI38,AK38,AM38,AO38,AQ38,AS38,AU38,AW38,AY38,BA38,BC38,BE38,BG38)</f>
        <v>0</v>
      </c>
      <c r="M38" s="77" t="s">
        <v>49</v>
      </c>
      <c r="N38" s="34"/>
      <c r="O38" s="77" t="s">
        <v>49</v>
      </c>
      <c r="P38" s="34"/>
      <c r="Q38" s="77"/>
      <c r="R38" s="34"/>
      <c r="S38" s="77"/>
      <c r="T38" s="34"/>
      <c r="U38" s="77"/>
      <c r="V38" s="34"/>
      <c r="W38" s="77"/>
      <c r="X38" s="34"/>
      <c r="Y38" s="128"/>
      <c r="Z38" s="115"/>
      <c r="AA38" s="128"/>
      <c r="AB38" s="115"/>
      <c r="AC38" s="128"/>
      <c r="AD38" s="115"/>
      <c r="AE38" s="128"/>
      <c r="AF38" s="115"/>
      <c r="AG38" s="128"/>
      <c r="AH38" s="115"/>
      <c r="AI38" s="128"/>
      <c r="AJ38" s="115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ht="14.1" customHeight="1">
      <c r="A39" s="36"/>
      <c r="B39" s="16">
        <v>200028</v>
      </c>
      <c r="C39" s="16"/>
      <c r="D39" s="148" t="s">
        <v>57</v>
      </c>
      <c r="E39" s="149"/>
      <c r="F39" s="48">
        <v>0.03</v>
      </c>
      <c r="G39" s="18" t="s">
        <v>30</v>
      </c>
      <c r="H39" s="49">
        <f t="shared" si="0"/>
        <v>0</v>
      </c>
      <c r="I39" s="34"/>
      <c r="J39" s="50">
        <f t="shared" si="1"/>
        <v>0</v>
      </c>
      <c r="K39" s="51">
        <f t="shared" si="3"/>
        <v>0</v>
      </c>
      <c r="L39" s="39">
        <f t="shared" si="2"/>
        <v>0</v>
      </c>
      <c r="M39" s="49" t="s">
        <v>49</v>
      </c>
      <c r="N39" s="34"/>
      <c r="O39" s="49" t="s">
        <v>49</v>
      </c>
      <c r="P39" s="34"/>
      <c r="Q39" s="49"/>
      <c r="R39" s="34"/>
      <c r="S39" s="49"/>
      <c r="T39" s="34"/>
      <c r="U39" s="49"/>
      <c r="V39" s="34"/>
      <c r="W39" s="49"/>
      <c r="X39" s="34"/>
      <c r="Y39" s="119"/>
      <c r="Z39" s="115"/>
      <c r="AA39" s="119"/>
      <c r="AB39" s="115"/>
      <c r="AC39" s="119"/>
      <c r="AD39" s="115"/>
      <c r="AE39" s="119"/>
      <c r="AF39" s="115"/>
      <c r="AG39" s="119"/>
      <c r="AH39" s="115"/>
      <c r="AI39" s="119"/>
      <c r="AJ39" s="115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ht="14.1" customHeight="1">
      <c r="A40" s="36"/>
      <c r="B40" s="16">
        <v>200029</v>
      </c>
      <c r="C40" s="16"/>
      <c r="D40" s="148" t="s">
        <v>58</v>
      </c>
      <c r="E40" s="149"/>
      <c r="F40" s="48">
        <v>0.09</v>
      </c>
      <c r="G40" s="18" t="s">
        <v>30</v>
      </c>
      <c r="H40" s="49">
        <f t="shared" si="0"/>
        <v>0</v>
      </c>
      <c r="I40" s="34"/>
      <c r="J40" s="50">
        <f t="shared" si="1"/>
        <v>0</v>
      </c>
      <c r="K40" s="51">
        <f t="shared" si="3"/>
        <v>0</v>
      </c>
      <c r="L40" s="39">
        <f t="shared" si="2"/>
        <v>0</v>
      </c>
      <c r="M40" s="49" t="s">
        <v>49</v>
      </c>
      <c r="N40" s="34"/>
      <c r="O40" s="49" t="s">
        <v>49</v>
      </c>
      <c r="P40" s="34"/>
      <c r="Q40" s="49"/>
      <c r="R40" s="34"/>
      <c r="S40" s="49"/>
      <c r="T40" s="34"/>
      <c r="U40" s="49"/>
      <c r="V40" s="34"/>
      <c r="W40" s="49"/>
      <c r="X40" s="34"/>
      <c r="Y40" s="119"/>
      <c r="Z40" s="115"/>
      <c r="AA40" s="119"/>
      <c r="AB40" s="115"/>
      <c r="AC40" s="119"/>
      <c r="AD40" s="115"/>
      <c r="AE40" s="119"/>
      <c r="AF40" s="115"/>
      <c r="AG40" s="119"/>
      <c r="AH40" s="115"/>
      <c r="AI40" s="119"/>
      <c r="AJ40" s="115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ht="14.1" customHeight="1">
      <c r="A41" s="36"/>
      <c r="B41" s="16">
        <v>200030</v>
      </c>
      <c r="C41" s="16"/>
      <c r="D41" s="148" t="s">
        <v>59</v>
      </c>
      <c r="E41" s="149"/>
      <c r="F41" s="48">
        <v>0.08</v>
      </c>
      <c r="G41" s="18" t="s">
        <v>30</v>
      </c>
      <c r="H41" s="80">
        <f t="shared" si="0"/>
        <v>0</v>
      </c>
      <c r="I41" s="34"/>
      <c r="J41" s="81">
        <f t="shared" si="1"/>
        <v>0</v>
      </c>
      <c r="K41" s="82">
        <f t="shared" si="3"/>
        <v>0</v>
      </c>
      <c r="L41" s="39">
        <f t="shared" si="2"/>
        <v>0</v>
      </c>
      <c r="M41" s="80" t="s">
        <v>49</v>
      </c>
      <c r="N41" s="34"/>
      <c r="O41" s="80" t="s">
        <v>49</v>
      </c>
      <c r="P41" s="34"/>
      <c r="Q41" s="80"/>
      <c r="R41" s="34"/>
      <c r="S41" s="80"/>
      <c r="T41" s="34"/>
      <c r="U41" s="80"/>
      <c r="V41" s="34"/>
      <c r="W41" s="80"/>
      <c r="X41" s="34"/>
      <c r="Y41" s="129"/>
      <c r="Z41" s="115"/>
      <c r="AA41" s="129"/>
      <c r="AB41" s="115"/>
      <c r="AC41" s="129"/>
      <c r="AD41" s="115"/>
      <c r="AE41" s="129"/>
      <c r="AF41" s="115"/>
      <c r="AG41" s="129"/>
      <c r="AH41" s="115"/>
      <c r="AI41" s="129"/>
      <c r="AJ41" s="115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ht="14.1" customHeight="1">
      <c r="A42" s="36"/>
      <c r="B42" s="16">
        <v>200031</v>
      </c>
      <c r="C42" s="16"/>
      <c r="D42" s="148" t="s">
        <v>60</v>
      </c>
      <c r="E42" s="149"/>
      <c r="F42" s="62">
        <v>1</v>
      </c>
      <c r="G42" s="18" t="s">
        <v>30</v>
      </c>
      <c r="H42" s="83">
        <f t="shared" si="0"/>
        <v>0</v>
      </c>
      <c r="I42" s="34" t="str">
        <f t="shared" ref="I42:I55" si="18">IF($F42*($H$7/100)&lt;H42,$I$7,IF($F42*($H$8/100)&lt;H42,$I$8,""))</f>
        <v/>
      </c>
      <c r="J42" s="84">
        <f t="shared" si="1"/>
        <v>0</v>
      </c>
      <c r="K42" s="85">
        <f t="shared" si="3"/>
        <v>0</v>
      </c>
      <c r="L42" s="39">
        <f t="shared" si="2"/>
        <v>2</v>
      </c>
      <c r="M42" s="83">
        <v>0</v>
      </c>
      <c r="N42" s="34" t="str">
        <f>IF(M42="","",IF($F42*($H$7/100)&lt;M42,$I$7,IF($F42*($H$8/100)&lt;M42,$I$8,"")))</f>
        <v/>
      </c>
      <c r="O42" s="83">
        <v>0</v>
      </c>
      <c r="P42" s="34" t="str">
        <f>IF(O42="","",IF($F42*($H$7/100)&lt;O42,$I$7,IF($F42*($H$8/100)&lt;O42,$I$8,"")))</f>
        <v/>
      </c>
      <c r="Q42" s="83"/>
      <c r="R42" s="34" t="str">
        <f>IF(Q42="","",IF($F42*($H$7/100)&lt;Q42,$I$7,IF($F42*($H$8/100)&lt;Q42,$I$8,"")))</f>
        <v/>
      </c>
      <c r="S42" s="83"/>
      <c r="T42" s="34" t="str">
        <f>IF(S42="","",IF($F42*($H$7/100)&lt;S42,$I$7,IF($F42*($H$8/100)&lt;S42,$I$8,"")))</f>
        <v/>
      </c>
      <c r="U42" s="83"/>
      <c r="V42" s="34" t="str">
        <f>IF(U42="","",IF($F42*($H$7/100)&lt;U42,$I$7,IF($F42*($H$8/100)&lt;U42,$I$8,"")))</f>
        <v/>
      </c>
      <c r="W42" s="83"/>
      <c r="X42" s="34" t="str">
        <f>IF(W42="","",IF($F42*($H$7/100)&lt;W42,$I$7,IF($F42*($H$8/100)&lt;W42,$I$8,"")))</f>
        <v/>
      </c>
      <c r="Y42" s="130"/>
      <c r="Z42" s="115" t="str">
        <f t="shared" ref="Z42:Z47" si="19">IF($F42*($H$7/100)&lt;Y42,$I$7,IF($F42*($H$8/100)&lt;Y42,$I$8,""))</f>
        <v/>
      </c>
      <c r="AA42" s="130"/>
      <c r="AB42" s="115" t="str">
        <f t="shared" ref="AB42:AB47" si="20">IF($F42*($H$7/100)&lt;AA42,$I$7,IF($F42*($H$8/100)&lt;AA42,$I$8,""))</f>
        <v/>
      </c>
      <c r="AC42" s="130"/>
      <c r="AD42" s="115" t="str">
        <f t="shared" ref="AD42:AD47" si="21">IF($F42*($H$7/100)&lt;AC42,$I$7,IF($F42*($H$8/100)&lt;AC42,$I$8,""))</f>
        <v/>
      </c>
      <c r="AE42" s="130"/>
      <c r="AF42" s="115" t="str">
        <f t="shared" ref="AF42:AF47" si="22">IF($F42*($H$7/100)&lt;AE42,$I$7,IF($F42*($H$8/100)&lt;AE42,$I$8,""))</f>
        <v/>
      </c>
      <c r="AG42" s="130"/>
      <c r="AH42" s="115" t="str">
        <f t="shared" ref="AH42:AH47" si="23">IF($F42*($H$7/100)&lt;AG42,$I$7,IF($F42*($H$8/100)&lt;AG42,$I$8,""))</f>
        <v/>
      </c>
      <c r="AI42" s="130"/>
      <c r="AJ42" s="115" t="str">
        <f t="shared" ref="AJ42:AJ47" si="24">IF($F42*($H$7/100)&lt;AI42,$I$7,IF($F42*($H$8/100)&lt;AI42,$I$8,""))</f>
        <v/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ht="14.1" customHeight="1">
      <c r="A43" s="36"/>
      <c r="B43" s="16">
        <v>200032</v>
      </c>
      <c r="C43" s="16"/>
      <c r="D43" s="148" t="s">
        <v>61</v>
      </c>
      <c r="E43" s="149"/>
      <c r="F43" s="62">
        <v>0.2</v>
      </c>
      <c r="G43" s="18" t="s">
        <v>30</v>
      </c>
      <c r="H43" s="59">
        <f t="shared" si="0"/>
        <v>0.11</v>
      </c>
      <c r="I43" s="34" t="str">
        <f t="shared" si="18"/>
        <v>▲</v>
      </c>
      <c r="J43" s="60">
        <f t="shared" si="1"/>
        <v>0.04</v>
      </c>
      <c r="K43" s="61">
        <f t="shared" si="3"/>
        <v>7.4999999999999997E-2</v>
      </c>
      <c r="L43" s="39">
        <f t="shared" si="2"/>
        <v>2</v>
      </c>
      <c r="M43" s="59">
        <v>0.11</v>
      </c>
      <c r="N43" s="34" t="str">
        <f>IF(M43="","",IF($F43*($H$7/100)&lt;M43,$I$7,IF($F43*($H$8/100)&lt;M43,$I$8,"")))</f>
        <v>▲</v>
      </c>
      <c r="O43" s="59">
        <v>0.04</v>
      </c>
      <c r="P43" s="34" t="str">
        <f>IF(O43="","",IF($F43*($H$7/100)&lt;O43,$I$7,IF($F43*($H$8/100)&lt;O43,$I$8,"")))</f>
        <v>○</v>
      </c>
      <c r="Q43" s="59"/>
      <c r="R43" s="34" t="str">
        <f>IF(Q43="","",IF($F43*($H$7/100)&lt;Q43,$I$7,IF($F43*($H$8/100)&lt;Q43,$I$8,"")))</f>
        <v/>
      </c>
      <c r="S43" s="59"/>
      <c r="T43" s="34" t="str">
        <f>IF(S43="","",IF($F43*($H$7/100)&lt;S43,$I$7,IF($F43*($H$8/100)&lt;S43,$I$8,"")))</f>
        <v/>
      </c>
      <c r="U43" s="59"/>
      <c r="V43" s="34" t="str">
        <f>IF(U43="","",IF($F43*($H$7/100)&lt;U43,$I$7,IF($F43*($H$8/100)&lt;U43,$I$8,"")))</f>
        <v/>
      </c>
      <c r="W43" s="59"/>
      <c r="X43" s="34" t="str">
        <f>IF(W43="","",IF($F43*($H$7/100)&lt;W43,$I$7,IF($F43*($H$8/100)&lt;W43,$I$8,"")))</f>
        <v/>
      </c>
      <c r="Y43" s="122"/>
      <c r="Z43" s="115" t="str">
        <f t="shared" si="19"/>
        <v/>
      </c>
      <c r="AA43" s="122"/>
      <c r="AB43" s="115" t="str">
        <f t="shared" si="20"/>
        <v/>
      </c>
      <c r="AC43" s="122"/>
      <c r="AD43" s="115" t="str">
        <f t="shared" si="21"/>
        <v/>
      </c>
      <c r="AE43" s="122"/>
      <c r="AF43" s="115" t="str">
        <f t="shared" si="22"/>
        <v/>
      </c>
      <c r="AG43" s="122"/>
      <c r="AH43" s="115" t="str">
        <f t="shared" si="23"/>
        <v/>
      </c>
      <c r="AI43" s="122"/>
      <c r="AJ43" s="115" t="str">
        <f t="shared" si="24"/>
        <v/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ht="14.1" customHeight="1">
      <c r="A44" s="36"/>
      <c r="B44" s="16">
        <v>200033</v>
      </c>
      <c r="C44" s="16"/>
      <c r="D44" s="148" t="s">
        <v>62</v>
      </c>
      <c r="E44" s="149"/>
      <c r="F44" s="62">
        <v>0.3</v>
      </c>
      <c r="G44" s="18" t="s">
        <v>30</v>
      </c>
      <c r="H44" s="86">
        <f t="shared" si="0"/>
        <v>5.6</v>
      </c>
      <c r="I44" s="34" t="str">
        <f t="shared" si="18"/>
        <v>▲</v>
      </c>
      <c r="J44" s="87">
        <f t="shared" si="1"/>
        <v>2.2000000000000002</v>
      </c>
      <c r="K44" s="88">
        <f t="shared" si="3"/>
        <v>3.9</v>
      </c>
      <c r="L44" s="39">
        <f t="shared" si="2"/>
        <v>2</v>
      </c>
      <c r="M44" s="86">
        <v>5.6</v>
      </c>
      <c r="N44" s="34" t="str">
        <f>IF(M44="","",IF($F44*($H$7/100)&lt;M44,$I$7,IF($F44*($H$8/100)&lt;M44,$I$8,"")))</f>
        <v>▲</v>
      </c>
      <c r="O44" s="86">
        <v>2.2000000000000002</v>
      </c>
      <c r="P44" s="34" t="str">
        <f>IF(O44="","",IF($F44*($H$7/100)&lt;O44,$I$7,IF($F44*($H$8/100)&lt;O44,$I$8,"")))</f>
        <v>▲</v>
      </c>
      <c r="Q44" s="86"/>
      <c r="R44" s="34" t="str">
        <f>IF(Q44="","",IF($F44*($H$7/100)&lt;Q44,$I$7,IF($F44*($H$8/100)&lt;Q44,$I$8,"")))</f>
        <v/>
      </c>
      <c r="S44" s="86"/>
      <c r="T44" s="34" t="str">
        <f>IF(S44="","",IF($F44*($H$7/100)&lt;S44,$I$7,IF($F44*($H$8/100)&lt;S44,$I$8,"")))</f>
        <v/>
      </c>
      <c r="U44" s="86"/>
      <c r="V44" s="34" t="str">
        <f>IF(U44="","",IF($F44*($H$7/100)&lt;U44,$I$7,IF($F44*($H$8/100)&lt;U44,$I$8,"")))</f>
        <v/>
      </c>
      <c r="W44" s="86"/>
      <c r="X44" s="34" t="str">
        <f>IF(W44="","",IF($F44*($H$7/100)&lt;W44,$I$7,IF($F44*($H$8/100)&lt;W44,$I$8,"")))</f>
        <v/>
      </c>
      <c r="Y44" s="131"/>
      <c r="Z44" s="115" t="str">
        <f t="shared" si="19"/>
        <v/>
      </c>
      <c r="AA44" s="131"/>
      <c r="AB44" s="115" t="str">
        <f t="shared" si="20"/>
        <v/>
      </c>
      <c r="AC44" s="131"/>
      <c r="AD44" s="115" t="str">
        <f t="shared" si="21"/>
        <v/>
      </c>
      <c r="AE44" s="131"/>
      <c r="AF44" s="115" t="str">
        <f t="shared" si="22"/>
        <v/>
      </c>
      <c r="AG44" s="131"/>
      <c r="AH44" s="115" t="str">
        <f t="shared" si="23"/>
        <v/>
      </c>
      <c r="AI44" s="131"/>
      <c r="AJ44" s="115" t="str">
        <f t="shared" si="24"/>
        <v/>
      </c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14.1" customHeight="1">
      <c r="A45" s="36"/>
      <c r="B45" s="16">
        <v>200034</v>
      </c>
      <c r="C45" s="16"/>
      <c r="D45" s="148" t="s">
        <v>63</v>
      </c>
      <c r="E45" s="149"/>
      <c r="F45" s="62">
        <v>1</v>
      </c>
      <c r="G45" s="18" t="s">
        <v>30</v>
      </c>
      <c r="H45" s="83">
        <f t="shared" si="0"/>
        <v>0</v>
      </c>
      <c r="I45" s="34" t="str">
        <f t="shared" si="18"/>
        <v/>
      </c>
      <c r="J45" s="84">
        <f t="shared" si="1"/>
        <v>0</v>
      </c>
      <c r="K45" s="85">
        <f t="shared" si="3"/>
        <v>0</v>
      </c>
      <c r="L45" s="39">
        <f t="shared" si="2"/>
        <v>2</v>
      </c>
      <c r="M45" s="83">
        <v>0</v>
      </c>
      <c r="N45" s="34" t="str">
        <f>IF(M45="","",IF($F45*($H$7/100)&lt;M45,$I$7,IF($F45*($H$8/100)&lt;M45,$I$8,"")))</f>
        <v/>
      </c>
      <c r="O45" s="83">
        <v>0</v>
      </c>
      <c r="P45" s="34" t="str">
        <f>IF(O45="","",IF($F45*($H$7/100)&lt;O45,$I$7,IF($F45*($H$8/100)&lt;O45,$I$8,"")))</f>
        <v/>
      </c>
      <c r="Q45" s="83"/>
      <c r="R45" s="34" t="str">
        <f>IF(Q45="","",IF($F45*($H$7/100)&lt;Q45,$I$7,IF($F45*($H$8/100)&lt;Q45,$I$8,"")))</f>
        <v/>
      </c>
      <c r="S45" s="83"/>
      <c r="T45" s="34" t="str">
        <f>IF(S45="","",IF($F45*($H$7/100)&lt;S45,$I$7,IF($F45*($H$8/100)&lt;S45,$I$8,"")))</f>
        <v/>
      </c>
      <c r="U45" s="83"/>
      <c r="V45" s="34" t="str">
        <f>IF(U45="","",IF($F45*($H$7/100)&lt;U45,$I$7,IF($F45*($H$8/100)&lt;U45,$I$8,"")))</f>
        <v/>
      </c>
      <c r="W45" s="83"/>
      <c r="X45" s="34" t="str">
        <f>IF(W45="","",IF($F45*($H$7/100)&lt;W45,$I$7,IF($F45*($H$8/100)&lt;W45,$I$8,"")))</f>
        <v/>
      </c>
      <c r="Y45" s="130"/>
      <c r="Z45" s="115" t="str">
        <f t="shared" si="19"/>
        <v/>
      </c>
      <c r="AA45" s="130"/>
      <c r="AB45" s="115" t="str">
        <f t="shared" si="20"/>
        <v/>
      </c>
      <c r="AC45" s="130"/>
      <c r="AD45" s="115" t="str">
        <f t="shared" si="21"/>
        <v/>
      </c>
      <c r="AE45" s="130"/>
      <c r="AF45" s="115" t="str">
        <f t="shared" si="22"/>
        <v/>
      </c>
      <c r="AG45" s="130"/>
      <c r="AH45" s="115" t="str">
        <f t="shared" si="23"/>
        <v/>
      </c>
      <c r="AI45" s="130"/>
      <c r="AJ45" s="115" t="str">
        <f t="shared" si="24"/>
        <v/>
      </c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ht="14.1" customHeight="1">
      <c r="A46" s="36"/>
      <c r="B46" s="16">
        <v>200035</v>
      </c>
      <c r="C46" s="16"/>
      <c r="D46" s="148" t="s">
        <v>64</v>
      </c>
      <c r="E46" s="149"/>
      <c r="F46" s="58">
        <v>200</v>
      </c>
      <c r="G46" s="18" t="s">
        <v>30</v>
      </c>
      <c r="H46" s="89">
        <f t="shared" si="0"/>
        <v>16</v>
      </c>
      <c r="I46" s="34" t="str">
        <f t="shared" si="18"/>
        <v/>
      </c>
      <c r="J46" s="90">
        <f t="shared" si="1"/>
        <v>15</v>
      </c>
      <c r="K46" s="89">
        <f t="shared" si="3"/>
        <v>15.5</v>
      </c>
      <c r="L46" s="39">
        <f t="shared" si="2"/>
        <v>2</v>
      </c>
      <c r="M46" s="89">
        <v>15</v>
      </c>
      <c r="N46" s="34" t="str">
        <f t="shared" ref="N46:X55" si="25">IF(M46="","",IF($F46*($H$7/100)&lt;M46,$I$7,IF($F46*($H$8/100)&lt;M46,$I$8,"")))</f>
        <v/>
      </c>
      <c r="O46" s="89">
        <v>16</v>
      </c>
      <c r="P46" s="34" t="str">
        <f t="shared" si="25"/>
        <v/>
      </c>
      <c r="Q46" s="89"/>
      <c r="R46" s="34" t="str">
        <f t="shared" si="25"/>
        <v/>
      </c>
      <c r="S46" s="89"/>
      <c r="T46" s="34" t="str">
        <f t="shared" si="25"/>
        <v/>
      </c>
      <c r="U46" s="89"/>
      <c r="V46" s="34" t="str">
        <f t="shared" si="25"/>
        <v/>
      </c>
      <c r="W46" s="89"/>
      <c r="X46" s="34" t="str">
        <f t="shared" si="25"/>
        <v/>
      </c>
      <c r="Y46" s="132"/>
      <c r="Z46" s="115" t="str">
        <f t="shared" si="19"/>
        <v/>
      </c>
      <c r="AA46" s="132"/>
      <c r="AB46" s="115" t="str">
        <f t="shared" si="20"/>
        <v/>
      </c>
      <c r="AC46" s="132"/>
      <c r="AD46" s="115" t="str">
        <f t="shared" si="21"/>
        <v/>
      </c>
      <c r="AE46" s="132"/>
      <c r="AF46" s="115" t="str">
        <f t="shared" si="22"/>
        <v/>
      </c>
      <c r="AG46" s="132"/>
      <c r="AH46" s="115" t="str">
        <f t="shared" si="23"/>
        <v/>
      </c>
      <c r="AI46" s="132"/>
      <c r="AJ46" s="115" t="str">
        <f t="shared" si="24"/>
        <v/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ht="14.1" customHeight="1">
      <c r="A47" s="36"/>
      <c r="B47" s="16">
        <v>200036</v>
      </c>
      <c r="C47" s="16"/>
      <c r="D47" s="148" t="s">
        <v>65</v>
      </c>
      <c r="E47" s="149"/>
      <c r="F47" s="48">
        <v>0.05</v>
      </c>
      <c r="G47" s="18" t="s">
        <v>30</v>
      </c>
      <c r="H47" s="68">
        <f t="shared" si="0"/>
        <v>0.01</v>
      </c>
      <c r="I47" s="34" t="str">
        <f t="shared" si="18"/>
        <v>○</v>
      </c>
      <c r="J47" s="69">
        <f t="shared" si="1"/>
        <v>0</v>
      </c>
      <c r="K47" s="70">
        <f t="shared" si="3"/>
        <v>5.0000000000000001E-3</v>
      </c>
      <c r="L47" s="39">
        <f t="shared" si="2"/>
        <v>2</v>
      </c>
      <c r="M47" s="68">
        <v>0.01</v>
      </c>
      <c r="N47" s="34" t="str">
        <f t="shared" si="25"/>
        <v>○</v>
      </c>
      <c r="O47" s="68">
        <v>0</v>
      </c>
      <c r="P47" s="34" t="str">
        <f t="shared" si="25"/>
        <v/>
      </c>
      <c r="Q47" s="68"/>
      <c r="R47" s="34" t="str">
        <f t="shared" si="25"/>
        <v/>
      </c>
      <c r="S47" s="68"/>
      <c r="T47" s="34" t="str">
        <f t="shared" si="25"/>
        <v/>
      </c>
      <c r="U47" s="68"/>
      <c r="V47" s="34" t="str">
        <f t="shared" si="25"/>
        <v/>
      </c>
      <c r="W47" s="68"/>
      <c r="X47" s="34" t="str">
        <f t="shared" si="25"/>
        <v/>
      </c>
      <c r="Y47" s="125"/>
      <c r="Z47" s="115" t="str">
        <f t="shared" si="19"/>
        <v/>
      </c>
      <c r="AA47" s="125"/>
      <c r="AB47" s="115" t="str">
        <f t="shared" si="20"/>
        <v/>
      </c>
      <c r="AC47" s="125"/>
      <c r="AD47" s="115" t="str">
        <f t="shared" si="21"/>
        <v/>
      </c>
      <c r="AE47" s="125"/>
      <c r="AF47" s="115" t="str">
        <f t="shared" si="22"/>
        <v/>
      </c>
      <c r="AG47" s="125"/>
      <c r="AH47" s="115" t="str">
        <f t="shared" si="23"/>
        <v/>
      </c>
      <c r="AI47" s="125"/>
      <c r="AJ47" s="115" t="str">
        <f t="shared" si="24"/>
        <v/>
      </c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ht="14.1" customHeight="1">
      <c r="A48" s="36"/>
      <c r="B48" s="16">
        <v>200037</v>
      </c>
      <c r="C48" s="16"/>
      <c r="D48" s="148" t="s">
        <v>66</v>
      </c>
      <c r="E48" s="149"/>
      <c r="F48" s="58">
        <v>200</v>
      </c>
      <c r="G48" s="18" t="s">
        <v>30</v>
      </c>
      <c r="H48" s="91">
        <f t="shared" si="0"/>
        <v>14.4</v>
      </c>
      <c r="I48" s="34"/>
      <c r="J48" s="92">
        <f t="shared" si="1"/>
        <v>13.2</v>
      </c>
      <c r="K48" s="91">
        <f t="shared" si="3"/>
        <v>13.8</v>
      </c>
      <c r="L48" s="39">
        <f t="shared" si="2"/>
        <v>2</v>
      </c>
      <c r="M48" s="91">
        <v>13.2</v>
      </c>
      <c r="N48" s="34"/>
      <c r="O48" s="91">
        <v>14.4</v>
      </c>
      <c r="P48" s="34"/>
      <c r="Q48" s="91"/>
      <c r="R48" s="34"/>
      <c r="S48" s="91"/>
      <c r="T48" s="34"/>
      <c r="U48" s="91"/>
      <c r="V48" s="34"/>
      <c r="W48" s="91"/>
      <c r="X48" s="34"/>
      <c r="Y48" s="146"/>
      <c r="Z48" s="115"/>
      <c r="AA48" s="147"/>
      <c r="AB48" s="115"/>
      <c r="AC48" s="147"/>
      <c r="AD48" s="115"/>
      <c r="AE48" s="147"/>
      <c r="AF48" s="115"/>
      <c r="AG48" s="147"/>
      <c r="AH48" s="115"/>
      <c r="AI48" s="147"/>
      <c r="AJ48" s="115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ht="14.1" customHeight="1">
      <c r="A49" s="36"/>
      <c r="B49" s="16">
        <v>200039</v>
      </c>
      <c r="C49" s="16"/>
      <c r="D49" s="148" t="s">
        <v>67</v>
      </c>
      <c r="E49" s="149"/>
      <c r="F49" s="58">
        <v>300</v>
      </c>
      <c r="G49" s="18" t="s">
        <v>30</v>
      </c>
      <c r="H49" s="89">
        <f t="shared" si="0"/>
        <v>33</v>
      </c>
      <c r="I49" s="34" t="str">
        <f t="shared" si="18"/>
        <v>○</v>
      </c>
      <c r="J49" s="90">
        <f t="shared" si="1"/>
        <v>31</v>
      </c>
      <c r="K49" s="89">
        <f t="shared" si="3"/>
        <v>32</v>
      </c>
      <c r="L49" s="39">
        <f t="shared" si="2"/>
        <v>2</v>
      </c>
      <c r="M49" s="89">
        <v>31</v>
      </c>
      <c r="N49" s="34" t="str">
        <f t="shared" si="25"/>
        <v>○</v>
      </c>
      <c r="O49" s="89">
        <v>33</v>
      </c>
      <c r="P49" s="34" t="str">
        <f t="shared" si="25"/>
        <v>○</v>
      </c>
      <c r="Q49" s="89"/>
      <c r="R49" s="34" t="str">
        <f t="shared" si="25"/>
        <v/>
      </c>
      <c r="S49" s="89"/>
      <c r="T49" s="34" t="str">
        <f t="shared" si="25"/>
        <v/>
      </c>
      <c r="U49" s="89"/>
      <c r="V49" s="34" t="str">
        <f t="shared" si="25"/>
        <v/>
      </c>
      <c r="W49" s="89"/>
      <c r="X49" s="34" t="str">
        <f t="shared" si="25"/>
        <v/>
      </c>
      <c r="Y49" s="132"/>
      <c r="Z49" s="115" t="str">
        <f t="shared" ref="Z49:Z55" si="26">IF($F49*($H$7/100)&lt;Y49,$I$7,IF($F49*($H$8/100)&lt;Y49,$I$8,""))</f>
        <v/>
      </c>
      <c r="AA49" s="132"/>
      <c r="AB49" s="115" t="str">
        <f t="shared" ref="AB49:AB55" si="27">IF($F49*($H$7/100)&lt;AA49,$I$7,IF($F49*($H$8/100)&lt;AA49,$I$8,""))</f>
        <v/>
      </c>
      <c r="AC49" s="132"/>
      <c r="AD49" s="115" t="str">
        <f t="shared" ref="AD49:AD55" si="28">IF($F49*($H$7/100)&lt;AC49,$I$7,IF($F49*($H$8/100)&lt;AC49,$I$8,""))</f>
        <v/>
      </c>
      <c r="AE49" s="132"/>
      <c r="AF49" s="115" t="str">
        <f t="shared" ref="AF49:AF55" si="29">IF($F49*($H$7/100)&lt;AE49,$I$7,IF($F49*($H$8/100)&lt;AE49,$I$8,""))</f>
        <v/>
      </c>
      <c r="AG49" s="132"/>
      <c r="AH49" s="115" t="str">
        <f t="shared" ref="AH49:AH55" si="30">IF($F49*($H$7/100)&lt;AG49,$I$7,IF($F49*($H$8/100)&lt;AG49,$I$8,""))</f>
        <v/>
      </c>
      <c r="AI49" s="132"/>
      <c r="AJ49" s="115" t="str">
        <f t="shared" ref="AJ49:AJ55" si="31">IF($F49*($H$7/100)&lt;AI49,$I$7,IF($F49*($H$8/100)&lt;AI49,$I$8,""))</f>
        <v/>
      </c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ht="14.1" customHeight="1">
      <c r="A50" s="36"/>
      <c r="B50" s="16">
        <v>200041</v>
      </c>
      <c r="C50" s="16"/>
      <c r="D50" s="148" t="s">
        <v>68</v>
      </c>
      <c r="E50" s="149"/>
      <c r="F50" s="58">
        <v>500</v>
      </c>
      <c r="G50" s="18" t="s">
        <v>30</v>
      </c>
      <c r="H50" s="89">
        <f t="shared" si="0"/>
        <v>149</v>
      </c>
      <c r="I50" s="34" t="str">
        <f t="shared" si="18"/>
        <v>▲</v>
      </c>
      <c r="J50" s="90">
        <f t="shared" si="1"/>
        <v>112</v>
      </c>
      <c r="K50" s="89">
        <f t="shared" si="3"/>
        <v>130.5</v>
      </c>
      <c r="L50" s="39">
        <f t="shared" si="2"/>
        <v>2</v>
      </c>
      <c r="M50" s="89">
        <v>149</v>
      </c>
      <c r="N50" s="34" t="str">
        <f t="shared" si="25"/>
        <v>▲</v>
      </c>
      <c r="O50" s="89">
        <v>112</v>
      </c>
      <c r="P50" s="34" t="str">
        <f t="shared" si="25"/>
        <v>▲</v>
      </c>
      <c r="Q50" s="89"/>
      <c r="R50" s="34" t="str">
        <f t="shared" si="25"/>
        <v/>
      </c>
      <c r="S50" s="89"/>
      <c r="T50" s="34" t="str">
        <f t="shared" si="25"/>
        <v/>
      </c>
      <c r="U50" s="89"/>
      <c r="V50" s="34" t="str">
        <f t="shared" si="25"/>
        <v/>
      </c>
      <c r="W50" s="89"/>
      <c r="X50" s="34" t="str">
        <f t="shared" si="25"/>
        <v/>
      </c>
      <c r="Y50" s="132"/>
      <c r="Z50" s="115" t="str">
        <f t="shared" si="26"/>
        <v/>
      </c>
      <c r="AA50" s="132"/>
      <c r="AB50" s="115" t="str">
        <f t="shared" si="27"/>
        <v/>
      </c>
      <c r="AC50" s="132"/>
      <c r="AD50" s="115" t="str">
        <f t="shared" si="28"/>
        <v/>
      </c>
      <c r="AE50" s="132"/>
      <c r="AF50" s="115" t="str">
        <f t="shared" si="29"/>
        <v/>
      </c>
      <c r="AG50" s="132"/>
      <c r="AH50" s="115" t="str">
        <f t="shared" si="30"/>
        <v/>
      </c>
      <c r="AI50" s="132"/>
      <c r="AJ50" s="115" t="str">
        <f t="shared" si="31"/>
        <v/>
      </c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ht="14.1" customHeight="1">
      <c r="A51" s="36"/>
      <c r="B51" s="16">
        <v>200042</v>
      </c>
      <c r="C51" s="16"/>
      <c r="D51" s="148" t="s">
        <v>69</v>
      </c>
      <c r="E51" s="149"/>
      <c r="F51" s="62">
        <v>0.2</v>
      </c>
      <c r="G51" s="18" t="s">
        <v>30</v>
      </c>
      <c r="H51" s="59">
        <f t="shared" si="0"/>
        <v>0</v>
      </c>
      <c r="I51" s="34" t="str">
        <f t="shared" si="18"/>
        <v/>
      </c>
      <c r="J51" s="60">
        <f t="shared" si="1"/>
        <v>0</v>
      </c>
      <c r="K51" s="61">
        <f t="shared" si="3"/>
        <v>0</v>
      </c>
      <c r="L51" s="39">
        <f t="shared" si="2"/>
        <v>2</v>
      </c>
      <c r="M51" s="59">
        <v>0</v>
      </c>
      <c r="N51" s="34" t="str">
        <f t="shared" si="25"/>
        <v/>
      </c>
      <c r="O51" s="59">
        <v>0</v>
      </c>
      <c r="P51" s="34" t="str">
        <f t="shared" si="25"/>
        <v/>
      </c>
      <c r="Q51" s="59"/>
      <c r="R51" s="34" t="str">
        <f t="shared" si="25"/>
        <v/>
      </c>
      <c r="S51" s="59"/>
      <c r="T51" s="34" t="str">
        <f t="shared" si="25"/>
        <v/>
      </c>
      <c r="U51" s="59"/>
      <c r="V51" s="34" t="str">
        <f t="shared" si="25"/>
        <v/>
      </c>
      <c r="W51" s="59"/>
      <c r="X51" s="34" t="str">
        <f t="shared" si="25"/>
        <v/>
      </c>
      <c r="Y51" s="122"/>
      <c r="Z51" s="115" t="str">
        <f t="shared" si="26"/>
        <v/>
      </c>
      <c r="AA51" s="122"/>
      <c r="AB51" s="115" t="str">
        <f t="shared" si="27"/>
        <v/>
      </c>
      <c r="AC51" s="122"/>
      <c r="AD51" s="115" t="str">
        <f t="shared" si="28"/>
        <v/>
      </c>
      <c r="AE51" s="122"/>
      <c r="AF51" s="115" t="str">
        <f t="shared" si="29"/>
        <v/>
      </c>
      <c r="AG51" s="122"/>
      <c r="AH51" s="115" t="str">
        <f t="shared" si="30"/>
        <v/>
      </c>
      <c r="AI51" s="122"/>
      <c r="AJ51" s="115" t="str">
        <f t="shared" si="31"/>
        <v/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ht="14.1" customHeight="1">
      <c r="A52" s="36"/>
      <c r="B52" s="16">
        <v>200043</v>
      </c>
      <c r="C52" s="16"/>
      <c r="D52" s="148" t="s">
        <v>70</v>
      </c>
      <c r="E52" s="149"/>
      <c r="F52" s="93">
        <v>1.0000000000000001E-5</v>
      </c>
      <c r="G52" s="18" t="s">
        <v>30</v>
      </c>
      <c r="H52" s="94">
        <f t="shared" si="0"/>
        <v>0</v>
      </c>
      <c r="I52" s="34" t="str">
        <f t="shared" si="18"/>
        <v/>
      </c>
      <c r="J52" s="95">
        <f t="shared" si="1"/>
        <v>0</v>
      </c>
      <c r="K52" s="96">
        <f t="shared" si="3"/>
        <v>0</v>
      </c>
      <c r="L52" s="39">
        <f t="shared" si="2"/>
        <v>2</v>
      </c>
      <c r="M52" s="94">
        <v>0</v>
      </c>
      <c r="N52" s="34" t="str">
        <f t="shared" si="25"/>
        <v/>
      </c>
      <c r="O52" s="94">
        <v>0</v>
      </c>
      <c r="P52" s="34" t="str">
        <f t="shared" si="25"/>
        <v/>
      </c>
      <c r="Q52" s="94"/>
      <c r="R52" s="34" t="str">
        <f t="shared" si="25"/>
        <v/>
      </c>
      <c r="S52" s="94"/>
      <c r="T52" s="34" t="str">
        <f t="shared" si="25"/>
        <v/>
      </c>
      <c r="U52" s="94"/>
      <c r="V52" s="34" t="str">
        <f t="shared" si="25"/>
        <v/>
      </c>
      <c r="W52" s="94"/>
      <c r="X52" s="34" t="str">
        <f t="shared" si="25"/>
        <v/>
      </c>
      <c r="Y52" s="133"/>
      <c r="Z52" s="115" t="str">
        <f t="shared" si="26"/>
        <v/>
      </c>
      <c r="AA52" s="133"/>
      <c r="AB52" s="115" t="str">
        <f t="shared" si="27"/>
        <v/>
      </c>
      <c r="AC52" s="133"/>
      <c r="AD52" s="115" t="str">
        <f t="shared" si="28"/>
        <v/>
      </c>
      <c r="AE52" s="133"/>
      <c r="AF52" s="115" t="str">
        <f t="shared" si="29"/>
        <v/>
      </c>
      <c r="AG52" s="133"/>
      <c r="AH52" s="115" t="str">
        <f t="shared" si="30"/>
        <v/>
      </c>
      <c r="AI52" s="133"/>
      <c r="AJ52" s="115" t="str">
        <f t="shared" si="31"/>
        <v/>
      </c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ht="14.1" customHeight="1">
      <c r="A53" s="36"/>
      <c r="B53" s="16">
        <v>200044</v>
      </c>
      <c r="C53" s="16"/>
      <c r="D53" s="148" t="s">
        <v>71</v>
      </c>
      <c r="E53" s="149"/>
      <c r="F53" s="93">
        <v>1.0000000000000001E-5</v>
      </c>
      <c r="G53" s="18" t="s">
        <v>30</v>
      </c>
      <c r="H53" s="94">
        <f t="shared" si="0"/>
        <v>0</v>
      </c>
      <c r="I53" s="34" t="str">
        <f t="shared" si="18"/>
        <v/>
      </c>
      <c r="J53" s="95">
        <f t="shared" si="1"/>
        <v>0</v>
      </c>
      <c r="K53" s="96">
        <f t="shared" si="3"/>
        <v>0</v>
      </c>
      <c r="L53" s="39">
        <f t="shared" si="2"/>
        <v>2</v>
      </c>
      <c r="M53" s="94">
        <v>0</v>
      </c>
      <c r="N53" s="34" t="str">
        <f t="shared" si="25"/>
        <v/>
      </c>
      <c r="O53" s="94">
        <v>0</v>
      </c>
      <c r="P53" s="34" t="str">
        <f t="shared" si="25"/>
        <v/>
      </c>
      <c r="Q53" s="94"/>
      <c r="R53" s="34" t="str">
        <f t="shared" si="25"/>
        <v/>
      </c>
      <c r="S53" s="94"/>
      <c r="T53" s="34" t="str">
        <f t="shared" si="25"/>
        <v/>
      </c>
      <c r="U53" s="94"/>
      <c r="V53" s="34" t="str">
        <f t="shared" si="25"/>
        <v/>
      </c>
      <c r="W53" s="94"/>
      <c r="X53" s="34" t="str">
        <f t="shared" si="25"/>
        <v/>
      </c>
      <c r="Y53" s="133"/>
      <c r="Z53" s="115" t="str">
        <f t="shared" si="26"/>
        <v/>
      </c>
      <c r="AA53" s="133"/>
      <c r="AB53" s="115" t="str">
        <f t="shared" si="27"/>
        <v/>
      </c>
      <c r="AC53" s="133"/>
      <c r="AD53" s="115" t="str">
        <f t="shared" si="28"/>
        <v/>
      </c>
      <c r="AE53" s="133"/>
      <c r="AF53" s="115" t="str">
        <f t="shared" si="29"/>
        <v/>
      </c>
      <c r="AG53" s="133"/>
      <c r="AH53" s="115" t="str">
        <f t="shared" si="30"/>
        <v/>
      </c>
      <c r="AI53" s="133"/>
      <c r="AJ53" s="115" t="str">
        <f t="shared" si="31"/>
        <v/>
      </c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ht="14.1" customHeight="1">
      <c r="A54" s="36"/>
      <c r="B54" s="16">
        <v>200045</v>
      </c>
      <c r="C54" s="16"/>
      <c r="D54" s="152" t="s">
        <v>72</v>
      </c>
      <c r="E54" s="153"/>
      <c r="F54" s="48">
        <v>0.02</v>
      </c>
      <c r="G54" s="18" t="s">
        <v>30</v>
      </c>
      <c r="H54" s="52">
        <f t="shared" si="0"/>
        <v>0</v>
      </c>
      <c r="I54" s="34" t="str">
        <f t="shared" si="18"/>
        <v/>
      </c>
      <c r="J54" s="53">
        <f t="shared" si="1"/>
        <v>0</v>
      </c>
      <c r="K54" s="54">
        <f t="shared" si="3"/>
        <v>0</v>
      </c>
      <c r="L54" s="39">
        <f t="shared" si="2"/>
        <v>2</v>
      </c>
      <c r="M54" s="52">
        <v>0</v>
      </c>
      <c r="N54" s="34" t="str">
        <f t="shared" si="25"/>
        <v/>
      </c>
      <c r="O54" s="52">
        <v>0</v>
      </c>
      <c r="P54" s="34" t="str">
        <f t="shared" si="25"/>
        <v/>
      </c>
      <c r="Q54" s="52"/>
      <c r="R54" s="34" t="str">
        <f t="shared" si="25"/>
        <v/>
      </c>
      <c r="S54" s="52"/>
      <c r="T54" s="34" t="str">
        <f t="shared" si="25"/>
        <v/>
      </c>
      <c r="U54" s="52"/>
      <c r="V54" s="34" t="str">
        <f t="shared" si="25"/>
        <v/>
      </c>
      <c r="W54" s="52"/>
      <c r="X54" s="34" t="str">
        <f t="shared" si="25"/>
        <v/>
      </c>
      <c r="Y54" s="120"/>
      <c r="Z54" s="115" t="str">
        <f t="shared" si="26"/>
        <v/>
      </c>
      <c r="AA54" s="120"/>
      <c r="AB54" s="115" t="str">
        <f t="shared" si="27"/>
        <v/>
      </c>
      <c r="AC54" s="120"/>
      <c r="AD54" s="115" t="str">
        <f t="shared" si="28"/>
        <v/>
      </c>
      <c r="AE54" s="120"/>
      <c r="AF54" s="115" t="str">
        <f t="shared" si="29"/>
        <v/>
      </c>
      <c r="AG54" s="120"/>
      <c r="AH54" s="115" t="str">
        <f t="shared" si="30"/>
        <v/>
      </c>
      <c r="AI54" s="120"/>
      <c r="AJ54" s="115" t="str">
        <f t="shared" si="31"/>
        <v/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ht="14.1" customHeight="1">
      <c r="A55" s="36"/>
      <c r="B55" s="16">
        <v>200046</v>
      </c>
      <c r="C55" s="16"/>
      <c r="D55" s="148" t="s">
        <v>73</v>
      </c>
      <c r="E55" s="149"/>
      <c r="F55" s="40">
        <v>5.0000000000000001E-3</v>
      </c>
      <c r="G55" s="18" t="s">
        <v>30</v>
      </c>
      <c r="H55" s="71">
        <f t="shared" si="0"/>
        <v>0</v>
      </c>
      <c r="I55" s="34" t="str">
        <f t="shared" si="18"/>
        <v/>
      </c>
      <c r="J55" s="72">
        <f t="shared" si="1"/>
        <v>0</v>
      </c>
      <c r="K55" s="73">
        <f t="shared" si="3"/>
        <v>0</v>
      </c>
      <c r="L55" s="39">
        <f t="shared" si="2"/>
        <v>2</v>
      </c>
      <c r="M55" s="71">
        <v>0</v>
      </c>
      <c r="N55" s="34" t="str">
        <f t="shared" si="25"/>
        <v/>
      </c>
      <c r="O55" s="71">
        <v>0</v>
      </c>
      <c r="P55" s="34" t="str">
        <f t="shared" si="25"/>
        <v/>
      </c>
      <c r="Q55" s="71"/>
      <c r="R55" s="34" t="str">
        <f t="shared" si="25"/>
        <v/>
      </c>
      <c r="S55" s="71"/>
      <c r="T55" s="34" t="str">
        <f t="shared" si="25"/>
        <v/>
      </c>
      <c r="U55" s="71"/>
      <c r="V55" s="34" t="str">
        <f t="shared" si="25"/>
        <v/>
      </c>
      <c r="W55" s="71"/>
      <c r="X55" s="34" t="str">
        <f t="shared" si="25"/>
        <v/>
      </c>
      <c r="Y55" s="126"/>
      <c r="Z55" s="115" t="str">
        <f t="shared" si="26"/>
        <v/>
      </c>
      <c r="AA55" s="126"/>
      <c r="AB55" s="115" t="str">
        <f t="shared" si="27"/>
        <v/>
      </c>
      <c r="AC55" s="126"/>
      <c r="AD55" s="115" t="str">
        <f t="shared" si="28"/>
        <v/>
      </c>
      <c r="AE55" s="126"/>
      <c r="AF55" s="115" t="str">
        <f t="shared" si="29"/>
        <v/>
      </c>
      <c r="AG55" s="126"/>
      <c r="AH55" s="115" t="str">
        <f t="shared" si="30"/>
        <v/>
      </c>
      <c r="AI55" s="126"/>
      <c r="AJ55" s="115" t="str">
        <f t="shared" si="31"/>
        <v/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ht="14.1" customHeight="1">
      <c r="A56" s="36"/>
      <c r="B56" s="16">
        <v>200047</v>
      </c>
      <c r="C56" s="16"/>
      <c r="D56" s="152" t="s">
        <v>74</v>
      </c>
      <c r="E56" s="153"/>
      <c r="F56" s="58">
        <v>3</v>
      </c>
      <c r="G56" s="18" t="s">
        <v>30</v>
      </c>
      <c r="H56" s="97">
        <f t="shared" si="0"/>
        <v>0</v>
      </c>
      <c r="I56" s="34"/>
      <c r="J56" s="98">
        <f t="shared" si="1"/>
        <v>0</v>
      </c>
      <c r="K56" s="99">
        <f t="shared" si="3"/>
        <v>0</v>
      </c>
      <c r="L56" s="39">
        <f t="shared" si="2"/>
        <v>2</v>
      </c>
      <c r="M56" s="97">
        <v>0</v>
      </c>
      <c r="N56" s="34"/>
      <c r="O56" s="97">
        <v>0</v>
      </c>
      <c r="P56" s="34"/>
      <c r="Q56" s="97"/>
      <c r="R56" s="34"/>
      <c r="S56" s="97"/>
      <c r="T56" s="34"/>
      <c r="U56" s="97"/>
      <c r="V56" s="34"/>
      <c r="W56" s="97"/>
      <c r="X56" s="34"/>
      <c r="Y56" s="134"/>
      <c r="Z56" s="115"/>
      <c r="AA56" s="134"/>
      <c r="AB56" s="115"/>
      <c r="AC56" s="134"/>
      <c r="AD56" s="115"/>
      <c r="AE56" s="134"/>
      <c r="AF56" s="115"/>
      <c r="AG56" s="134"/>
      <c r="AH56" s="115"/>
      <c r="AI56" s="134"/>
      <c r="AJ56" s="115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ht="14.1" customHeight="1">
      <c r="A57" s="36"/>
      <c r="B57" s="16">
        <v>200049</v>
      </c>
      <c r="C57" s="16"/>
      <c r="D57" s="148" t="s">
        <v>75</v>
      </c>
      <c r="E57" s="149"/>
      <c r="F57" s="154" t="s">
        <v>76</v>
      </c>
      <c r="G57" s="155"/>
      <c r="H57" s="100">
        <f t="shared" si="0"/>
        <v>6.2</v>
      </c>
      <c r="I57" s="34"/>
      <c r="J57" s="101">
        <f t="shared" si="1"/>
        <v>6.1</v>
      </c>
      <c r="K57" s="100">
        <f t="shared" si="3"/>
        <v>6.15</v>
      </c>
      <c r="L57" s="39">
        <f t="shared" si="2"/>
        <v>2</v>
      </c>
      <c r="M57" s="100">
        <v>6.2</v>
      </c>
      <c r="N57" s="34"/>
      <c r="O57" s="100">
        <v>6.1</v>
      </c>
      <c r="P57" s="34"/>
      <c r="Q57" s="100"/>
      <c r="R57" s="34"/>
      <c r="S57" s="100"/>
      <c r="T57" s="34"/>
      <c r="U57" s="100"/>
      <c r="V57" s="34"/>
      <c r="W57" s="100"/>
      <c r="X57" s="34"/>
      <c r="Y57" s="135"/>
      <c r="Z57" s="115"/>
      <c r="AA57" s="135"/>
      <c r="AB57" s="115"/>
      <c r="AC57" s="135"/>
      <c r="AD57" s="115"/>
      <c r="AE57" s="135"/>
      <c r="AF57" s="115"/>
      <c r="AG57" s="135"/>
      <c r="AH57" s="115"/>
      <c r="AI57" s="135"/>
      <c r="AJ57" s="115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ht="14.1" customHeight="1">
      <c r="A58" s="36"/>
      <c r="B58" s="16">
        <v>200050</v>
      </c>
      <c r="C58" s="16">
        <v>1</v>
      </c>
      <c r="D58" s="148" t="s">
        <v>77</v>
      </c>
      <c r="E58" s="149"/>
      <c r="F58" s="154" t="s">
        <v>78</v>
      </c>
      <c r="G58" s="155"/>
      <c r="H58" s="102">
        <f t="shared" si="0"/>
        <v>0</v>
      </c>
      <c r="I58" s="34"/>
      <c r="J58" s="103">
        <f t="shared" si="1"/>
        <v>0</v>
      </c>
      <c r="K58" s="102" t="s">
        <v>28</v>
      </c>
      <c r="L58" s="39">
        <f t="shared" si="2"/>
        <v>0</v>
      </c>
      <c r="M58" s="102" t="s">
        <v>49</v>
      </c>
      <c r="N58" s="34"/>
      <c r="O58" s="102" t="s">
        <v>49</v>
      </c>
      <c r="P58" s="34"/>
      <c r="Q58" s="102"/>
      <c r="R58" s="34"/>
      <c r="S58" s="102"/>
      <c r="T58" s="34"/>
      <c r="U58" s="102"/>
      <c r="V58" s="34"/>
      <c r="W58" s="102"/>
      <c r="X58" s="34"/>
      <c r="Y58" s="136"/>
      <c r="Z58" s="115"/>
      <c r="AA58" s="136"/>
      <c r="AB58" s="115"/>
      <c r="AC58" s="136"/>
      <c r="AD58" s="115"/>
      <c r="AE58" s="136"/>
      <c r="AF58" s="115"/>
      <c r="AG58" s="136"/>
      <c r="AH58" s="115"/>
      <c r="AI58" s="136"/>
      <c r="AJ58" s="115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1:90" ht="14.1" customHeight="1">
      <c r="A59" s="36"/>
      <c r="B59" s="16">
        <v>200051</v>
      </c>
      <c r="C59" s="16">
        <v>1</v>
      </c>
      <c r="D59" s="148" t="s">
        <v>79</v>
      </c>
      <c r="E59" s="149"/>
      <c r="F59" s="154" t="s">
        <v>78</v>
      </c>
      <c r="G59" s="155"/>
      <c r="H59" s="104">
        <f t="shared" si="0"/>
        <v>0</v>
      </c>
      <c r="I59" s="34"/>
      <c r="J59" s="105">
        <f t="shared" si="1"/>
        <v>0</v>
      </c>
      <c r="K59" s="104" t="s">
        <v>28</v>
      </c>
      <c r="L59" s="39">
        <f t="shared" si="2"/>
        <v>2</v>
      </c>
      <c r="M59" s="104">
        <v>0</v>
      </c>
      <c r="N59" s="34"/>
      <c r="O59" s="104">
        <v>0</v>
      </c>
      <c r="P59" s="34"/>
      <c r="Q59" s="104"/>
      <c r="R59" s="34"/>
      <c r="S59" s="104"/>
      <c r="T59" s="34"/>
      <c r="U59" s="104"/>
      <c r="V59" s="34"/>
      <c r="W59" s="104"/>
      <c r="X59" s="34"/>
      <c r="Y59" s="137"/>
      <c r="Z59" s="115"/>
      <c r="AA59" s="137"/>
      <c r="AB59" s="115"/>
      <c r="AC59" s="137"/>
      <c r="AD59" s="115"/>
      <c r="AE59" s="137"/>
      <c r="AF59" s="115"/>
      <c r="AG59" s="137"/>
      <c r="AH59" s="115"/>
      <c r="AI59" s="137"/>
      <c r="AJ59" s="115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ht="14.1" customHeight="1">
      <c r="A60" s="36"/>
      <c r="B60" s="16">
        <v>200052</v>
      </c>
      <c r="C60" s="16"/>
      <c r="D60" s="148" t="s">
        <v>80</v>
      </c>
      <c r="E60" s="149"/>
      <c r="F60" s="58">
        <v>5</v>
      </c>
      <c r="G60" s="18" t="s">
        <v>81</v>
      </c>
      <c r="H60" s="106">
        <f t="shared" si="0"/>
        <v>17</v>
      </c>
      <c r="I60" s="107"/>
      <c r="J60" s="108">
        <f t="shared" si="1"/>
        <v>13.6</v>
      </c>
      <c r="K60" s="109">
        <f t="shared" si="3"/>
        <v>15.3</v>
      </c>
      <c r="L60" s="39">
        <f t="shared" si="2"/>
        <v>2</v>
      </c>
      <c r="M60" s="106">
        <v>13.6</v>
      </c>
      <c r="N60" s="107"/>
      <c r="O60" s="106">
        <v>17</v>
      </c>
      <c r="P60" s="107"/>
      <c r="Q60" s="106"/>
      <c r="R60" s="107"/>
      <c r="S60" s="106"/>
      <c r="T60" s="107"/>
      <c r="U60" s="106"/>
      <c r="V60" s="107"/>
      <c r="W60" s="106"/>
      <c r="X60" s="107"/>
      <c r="Y60" s="138"/>
      <c r="Z60" s="115"/>
      <c r="AA60" s="138"/>
      <c r="AB60" s="115"/>
      <c r="AC60" s="138"/>
      <c r="AD60" s="115"/>
      <c r="AE60" s="138"/>
      <c r="AF60" s="115"/>
      <c r="AG60" s="138"/>
      <c r="AH60" s="115"/>
      <c r="AI60" s="138"/>
      <c r="AJ60" s="115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ht="14.1" customHeight="1">
      <c r="B61" s="16">
        <v>200053</v>
      </c>
      <c r="C61" s="16"/>
      <c r="D61" s="150" t="s">
        <v>82</v>
      </c>
      <c r="E61" s="151"/>
      <c r="F61" s="141">
        <v>2</v>
      </c>
      <c r="G61" s="29" t="s">
        <v>81</v>
      </c>
      <c r="H61" s="142">
        <f t="shared" si="0"/>
        <v>11</v>
      </c>
      <c r="I61" s="143"/>
      <c r="J61" s="144">
        <f t="shared" si="1"/>
        <v>9.1999999999999993</v>
      </c>
      <c r="K61" s="145">
        <f t="shared" si="3"/>
        <v>10.1</v>
      </c>
      <c r="L61" s="111">
        <f t="shared" si="2"/>
        <v>2</v>
      </c>
      <c r="M61" s="142">
        <v>9.1999999999999993</v>
      </c>
      <c r="N61" s="143"/>
      <c r="O61" s="142">
        <v>11</v>
      </c>
      <c r="P61" s="143"/>
      <c r="Q61" s="142"/>
      <c r="R61" s="143"/>
      <c r="S61" s="142"/>
      <c r="T61" s="143"/>
      <c r="U61" s="142"/>
      <c r="V61" s="143"/>
      <c r="W61" s="142"/>
      <c r="X61" s="143"/>
      <c r="Y61" s="139"/>
      <c r="Z61" s="115"/>
      <c r="AA61" s="139"/>
      <c r="AB61" s="115"/>
      <c r="AC61" s="139"/>
      <c r="AD61" s="115"/>
      <c r="AE61" s="139"/>
      <c r="AF61" s="115"/>
      <c r="AG61" s="139"/>
      <c r="AH61" s="115"/>
      <c r="AI61" s="139"/>
      <c r="AJ61" s="115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>
      <c r="M62" s="110" t="s">
        <v>49</v>
      </c>
      <c r="O62" s="110" t="s">
        <v>49</v>
      </c>
    </row>
  </sheetData>
  <dataConsolidate/>
  <mergeCells count="149">
    <mergeCell ref="AI4:AJ4"/>
    <mergeCell ref="D5:E5"/>
    <mergeCell ref="F5:G5"/>
    <mergeCell ref="H5:I5"/>
    <mergeCell ref="M5:N5"/>
    <mergeCell ref="O5:P5"/>
    <mergeCell ref="Q5:R5"/>
    <mergeCell ref="S5:T5"/>
    <mergeCell ref="U5:V5"/>
    <mergeCell ref="W5:X5"/>
    <mergeCell ref="W4:X4"/>
    <mergeCell ref="Y4:Z4"/>
    <mergeCell ref="AA4:AB4"/>
    <mergeCell ref="AC4:AD4"/>
    <mergeCell ref="AE4:AF4"/>
    <mergeCell ref="AG4:AH4"/>
    <mergeCell ref="AA5:AB5"/>
    <mergeCell ref="AC5:AD5"/>
    <mergeCell ref="AE5:AF5"/>
    <mergeCell ref="AG5:AH5"/>
    <mergeCell ref="AI5:AJ5"/>
    <mergeCell ref="AI6:AJ6"/>
    <mergeCell ref="D7:E7"/>
    <mergeCell ref="M7:N7"/>
    <mergeCell ref="O7:P7"/>
    <mergeCell ref="Q7:R7"/>
    <mergeCell ref="S7:T7"/>
    <mergeCell ref="U7:V7"/>
    <mergeCell ref="W7:X7"/>
    <mergeCell ref="Y7:Z7"/>
    <mergeCell ref="AA7:AB7"/>
    <mergeCell ref="W6:X6"/>
    <mergeCell ref="Y6:Z6"/>
    <mergeCell ref="AA6:AB6"/>
    <mergeCell ref="AC6:AD6"/>
    <mergeCell ref="AE6:AF6"/>
    <mergeCell ref="AG6:AH6"/>
    <mergeCell ref="D6:E6"/>
    <mergeCell ref="M6:N6"/>
    <mergeCell ref="O6:P6"/>
    <mergeCell ref="Q6:R6"/>
    <mergeCell ref="S6:T6"/>
    <mergeCell ref="U6:V6"/>
    <mergeCell ref="U4:V4"/>
    <mergeCell ref="Y5:Z5"/>
    <mergeCell ref="D4:E4"/>
    <mergeCell ref="M4:N4"/>
    <mergeCell ref="O4:P4"/>
    <mergeCell ref="Q4:R4"/>
    <mergeCell ref="S4:T4"/>
    <mergeCell ref="D8:E8"/>
    <mergeCell ref="M8:N8"/>
    <mergeCell ref="O8:P8"/>
    <mergeCell ref="Q8:R8"/>
    <mergeCell ref="S8:T8"/>
    <mergeCell ref="U8:V8"/>
    <mergeCell ref="AI8:AJ8"/>
    <mergeCell ref="W8:X8"/>
    <mergeCell ref="Y8:Z8"/>
    <mergeCell ref="AA8:AB8"/>
    <mergeCell ref="AC8:AD8"/>
    <mergeCell ref="AE8:AF8"/>
    <mergeCell ref="AG8:AH8"/>
    <mergeCell ref="AC9:AD9"/>
    <mergeCell ref="AE9:AF9"/>
    <mergeCell ref="AG9:AH9"/>
    <mergeCell ref="AI9:AJ9"/>
    <mergeCell ref="AC7:AD7"/>
    <mergeCell ref="AE7:AF7"/>
    <mergeCell ref="AG7:AH7"/>
    <mergeCell ref="AI7:AJ7"/>
    <mergeCell ref="D15:E15"/>
    <mergeCell ref="D16:E16"/>
    <mergeCell ref="D17:E17"/>
    <mergeCell ref="D18:E18"/>
    <mergeCell ref="D19:E19"/>
    <mergeCell ref="U9:V9"/>
    <mergeCell ref="W9:X9"/>
    <mergeCell ref="Y9:Z9"/>
    <mergeCell ref="AA9:AB9"/>
    <mergeCell ref="D14:E14"/>
    <mergeCell ref="D13:E13"/>
    <mergeCell ref="S10:T10"/>
    <mergeCell ref="D9:E9"/>
    <mergeCell ref="M9:N9"/>
    <mergeCell ref="O9:P9"/>
    <mergeCell ref="Q9:R9"/>
    <mergeCell ref="S9:T9"/>
    <mergeCell ref="D10:E10"/>
    <mergeCell ref="H10:I10"/>
    <mergeCell ref="M10:N10"/>
    <mergeCell ref="O10:P10"/>
    <mergeCell ref="Q10:R10"/>
    <mergeCell ref="AG10:AH10"/>
    <mergeCell ref="AI10:AJ10"/>
    <mergeCell ref="D11:E11"/>
    <mergeCell ref="D12:E12"/>
    <mergeCell ref="F12:G12"/>
    <mergeCell ref="U10:V10"/>
    <mergeCell ref="W10:X10"/>
    <mergeCell ref="Y10:Z10"/>
    <mergeCell ref="AA10:AB10"/>
    <mergeCell ref="AC10:AD10"/>
    <mergeCell ref="AE10:AF10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60:E60"/>
    <mergeCell ref="D61:E61"/>
    <mergeCell ref="D56:E56"/>
    <mergeCell ref="D57:E57"/>
    <mergeCell ref="F57:G57"/>
    <mergeCell ref="D58:E58"/>
    <mergeCell ref="F58:G58"/>
    <mergeCell ref="D59:E59"/>
    <mergeCell ref="F59:G59"/>
  </mergeCells>
  <phoneticPr fontId="3"/>
  <conditionalFormatting sqref="I11:I61 N11:N61 P11:P61 R11:R61 T11:T61">
    <cfRule type="cellIs" dxfId="161" priority="21" operator="equal">
      <formula>$I$8</formula>
    </cfRule>
  </conditionalFormatting>
  <conditionalFormatting sqref="I11:I61 N11:N61 P11:P61 R11:R61 T11:T61">
    <cfRule type="cellIs" dxfId="160" priority="22" operator="equal">
      <formula>$I$7</formula>
    </cfRule>
  </conditionalFormatting>
  <conditionalFormatting sqref="Z11:Z61">
    <cfRule type="cellIs" dxfId="159" priority="15" operator="equal">
      <formula>$I$8</formula>
    </cfRule>
  </conditionalFormatting>
  <conditionalFormatting sqref="Z11:Z61">
    <cfRule type="cellIs" dxfId="158" priority="16" operator="equal">
      <formula>$I$7</formula>
    </cfRule>
  </conditionalFormatting>
  <conditionalFormatting sqref="AB11:AB61">
    <cfRule type="cellIs" dxfId="157" priority="13" operator="equal">
      <formula>$I$8</formula>
    </cfRule>
  </conditionalFormatting>
  <conditionalFormatting sqref="AB11:AB61">
    <cfRule type="cellIs" dxfId="156" priority="14" operator="equal">
      <formula>$I$7</formula>
    </cfRule>
  </conditionalFormatting>
  <conditionalFormatting sqref="AD11:AD61">
    <cfRule type="cellIs" dxfId="155" priority="11" operator="equal">
      <formula>$I$8</formula>
    </cfRule>
  </conditionalFormatting>
  <conditionalFormatting sqref="AD11:AD61">
    <cfRule type="cellIs" dxfId="154" priority="12" operator="equal">
      <formula>$I$7</formula>
    </cfRule>
  </conditionalFormatting>
  <conditionalFormatting sqref="AF11:AF61">
    <cfRule type="cellIs" dxfId="153" priority="9" operator="equal">
      <formula>$I$8</formula>
    </cfRule>
  </conditionalFormatting>
  <conditionalFormatting sqref="AF11:AF61">
    <cfRule type="cellIs" dxfId="152" priority="10" operator="equal">
      <formula>$I$7</formula>
    </cfRule>
  </conditionalFormatting>
  <conditionalFormatting sqref="AH11:AH61">
    <cfRule type="cellIs" dxfId="151" priority="7" operator="equal">
      <formula>$I$8</formula>
    </cfRule>
  </conditionalFormatting>
  <conditionalFormatting sqref="AH11:AH61">
    <cfRule type="cellIs" dxfId="150" priority="8" operator="equal">
      <formula>$I$7</formula>
    </cfRule>
  </conditionalFormatting>
  <conditionalFormatting sqref="AJ11:AJ61">
    <cfRule type="cellIs" dxfId="149" priority="5" operator="equal">
      <formula>$I$8</formula>
    </cfRule>
  </conditionalFormatting>
  <conditionalFormatting sqref="AJ11:AJ61">
    <cfRule type="cellIs" dxfId="148" priority="6" operator="equal">
      <formula>$I$7</formula>
    </cfRule>
  </conditionalFormatting>
  <conditionalFormatting sqref="V11:V61">
    <cfRule type="cellIs" dxfId="147" priority="3" operator="equal">
      <formula>$I$8</formula>
    </cfRule>
  </conditionalFormatting>
  <conditionalFormatting sqref="V11:V61">
    <cfRule type="cellIs" dxfId="146" priority="4" operator="equal">
      <formula>$I$7</formula>
    </cfRule>
  </conditionalFormatting>
  <conditionalFormatting sqref="X11:X61">
    <cfRule type="cellIs" dxfId="145" priority="1" operator="equal">
      <formula>$I$8</formula>
    </cfRule>
  </conditionalFormatting>
  <conditionalFormatting sqref="X11:X61">
    <cfRule type="cellIs" dxfId="144" priority="2" operator="equal">
      <formula>$I$7</formula>
    </cfRule>
  </conditionalFormatting>
  <pageMargins left="0.78740157480314965" right="0" top="0.39370078740157483" bottom="0" header="0" footer="0"/>
  <pageSetup paperSize="8" scale="93" orientation="landscape" r:id="rId1"/>
  <headerFooter alignWithMargins="0"/>
  <colBreaks count="1" manualBreakCount="1">
    <brk id="24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526CA-119C-4889-9837-7BBB77C4C611}">
  <sheetPr>
    <tabColor rgb="FFFFFFCC"/>
  </sheetPr>
  <dimension ref="A1:CL62"/>
  <sheetViews>
    <sheetView showGridLines="0" view="pageBreakPreview" zoomScaleNormal="100" zoomScaleSheetLayoutView="100" workbookViewId="0">
      <pane xSplit="12" ySplit="10" topLeftCell="M11" activePane="bottomRight" state="frozen"/>
      <selection activeCell="M11" sqref="M11"/>
      <selection pane="topRight" activeCell="M11" sqref="M11"/>
      <selection pane="bottomLeft" activeCell="M11" sqref="M11"/>
      <selection pane="bottomRight" activeCell="O25" sqref="O25"/>
    </sheetView>
  </sheetViews>
  <sheetFormatPr defaultColWidth="1.625" defaultRowHeight="13.5"/>
  <cols>
    <col min="1" max="1" width="2.75" style="110" customWidth="1"/>
    <col min="2" max="2" width="6" style="112" bestFit="1" customWidth="1"/>
    <col min="3" max="3" width="6" style="112" customWidth="1"/>
    <col min="4" max="4" width="10.625" style="110" customWidth="1"/>
    <col min="5" max="5" width="22.625" style="110" customWidth="1"/>
    <col min="6" max="7" width="8.625" style="110" customWidth="1"/>
    <col min="8" max="8" width="14.625" style="110" customWidth="1"/>
    <col min="9" max="9" width="2.125" style="113" customWidth="1"/>
    <col min="10" max="11" width="14.625" style="110" customWidth="1"/>
    <col min="12" max="12" width="8.625" style="110" customWidth="1"/>
    <col min="13" max="13" width="16.625" style="110" customWidth="1"/>
    <col min="14" max="14" width="2.125" style="110" customWidth="1"/>
    <col min="15" max="15" width="16.625" style="110" customWidth="1"/>
    <col min="16" max="16" width="2.125" style="110" customWidth="1"/>
    <col min="17" max="17" width="16.625" style="110" customWidth="1"/>
    <col min="18" max="18" width="2.125" style="110" customWidth="1"/>
    <col min="19" max="19" width="16.625" style="110" customWidth="1"/>
    <col min="20" max="20" width="2.125" style="110" customWidth="1"/>
    <col min="21" max="21" width="16.625" style="110" customWidth="1"/>
    <col min="22" max="22" width="2.125" style="110" customWidth="1"/>
    <col min="23" max="23" width="16.625" style="110" customWidth="1"/>
    <col min="24" max="24" width="2.125" style="110" customWidth="1"/>
    <col min="25" max="25" width="16.625" style="110" customWidth="1"/>
    <col min="26" max="26" width="2.125" style="110" customWidth="1"/>
    <col min="27" max="27" width="16.625" style="110" customWidth="1"/>
    <col min="28" max="28" width="2.125" style="110" customWidth="1"/>
    <col min="29" max="29" width="16.625" style="110" customWidth="1"/>
    <col min="30" max="30" width="2.125" style="110" customWidth="1"/>
    <col min="31" max="31" width="16.625" style="110" customWidth="1"/>
    <col min="32" max="32" width="2.125" style="110" customWidth="1"/>
    <col min="33" max="33" width="16.625" style="110" customWidth="1"/>
    <col min="34" max="34" width="2.125" style="110" customWidth="1"/>
    <col min="35" max="35" width="16.625" style="110" customWidth="1"/>
    <col min="36" max="36" width="2.125" style="110" customWidth="1"/>
    <col min="37" max="37" width="16.625" style="110" customWidth="1"/>
    <col min="38" max="38" width="1.625" style="110" customWidth="1"/>
    <col min="39" max="39" width="16.625" style="110" customWidth="1"/>
    <col min="40" max="40" width="1.625" style="110" customWidth="1"/>
    <col min="41" max="41" width="16.625" style="110" customWidth="1"/>
    <col min="42" max="42" width="1.625" style="110" customWidth="1"/>
    <col min="43" max="43" width="16.625" style="110" customWidth="1"/>
    <col min="44" max="44" width="1.625" style="110" customWidth="1"/>
    <col min="45" max="45" width="16.625" style="110" customWidth="1"/>
    <col min="46" max="46" width="1.625" style="110" customWidth="1"/>
    <col min="47" max="47" width="16.625" style="110" customWidth="1"/>
    <col min="48" max="48" width="1.625" style="110" customWidth="1"/>
    <col min="49" max="49" width="16.625" style="110" customWidth="1"/>
    <col min="50" max="50" width="1.625" style="110" customWidth="1"/>
    <col min="51" max="51" width="16.625" style="110" customWidth="1"/>
    <col min="52" max="52" width="1.625" style="110" customWidth="1"/>
    <col min="53" max="53" width="16.625" style="110" customWidth="1"/>
    <col min="54" max="54" width="1.625" style="110" customWidth="1"/>
    <col min="55" max="55" width="16.625" style="110" customWidth="1"/>
    <col min="56" max="56" width="1.625" style="110" customWidth="1"/>
    <col min="57" max="57" width="16.625" style="110" customWidth="1"/>
    <col min="58" max="58" width="1.625" style="110" customWidth="1"/>
    <col min="59" max="59" width="16.625" style="110" customWidth="1"/>
    <col min="60" max="60" width="1.625" style="110" customWidth="1"/>
    <col min="61" max="61" width="16.625" style="110" customWidth="1"/>
    <col min="62" max="62" width="1.625" style="110" customWidth="1"/>
    <col min="63" max="63" width="16.625" style="110" customWidth="1"/>
    <col min="64" max="64" width="1.625" style="110" customWidth="1"/>
    <col min="65" max="65" width="16.625" style="110" customWidth="1"/>
    <col min="66" max="66" width="1.625" style="110" customWidth="1"/>
    <col min="67" max="67" width="16.625" style="110" customWidth="1"/>
    <col min="68" max="68" width="1.625" style="110" customWidth="1"/>
    <col min="69" max="69" width="16.625" style="110" customWidth="1"/>
    <col min="70" max="70" width="1.625" style="110" customWidth="1"/>
    <col min="71" max="71" width="16.625" style="110" customWidth="1"/>
    <col min="72" max="72" width="1.625" style="110" customWidth="1"/>
    <col min="73" max="73" width="16.625" style="110" customWidth="1"/>
    <col min="74" max="74" width="1.625" style="110" customWidth="1"/>
    <col min="75" max="75" width="16.625" style="110" customWidth="1"/>
    <col min="76" max="76" width="1.625" style="110" customWidth="1"/>
    <col min="77" max="77" width="16.625" style="110" customWidth="1"/>
    <col min="78" max="78" width="1.625" style="110" customWidth="1"/>
    <col min="79" max="79" width="16.625" style="110" customWidth="1"/>
    <col min="80" max="80" width="1.625" style="110" customWidth="1"/>
    <col min="81" max="81" width="16.625" style="110" customWidth="1"/>
    <col min="82" max="82" width="1.625" style="110" customWidth="1"/>
    <col min="83" max="83" width="16.625" style="110" customWidth="1"/>
    <col min="84" max="84" width="1.625" style="110" customWidth="1"/>
    <col min="85" max="85" width="16.625" style="110" customWidth="1"/>
    <col min="86" max="86" width="1.625" style="110" customWidth="1"/>
    <col min="87" max="87" width="16.625" style="110" customWidth="1"/>
    <col min="88" max="88" width="1.625" style="110" customWidth="1"/>
    <col min="89" max="89" width="16.625" style="110" customWidth="1"/>
    <col min="90" max="90" width="1.625" style="110" customWidth="1"/>
    <col min="91" max="91" width="17.125" style="3" customWidth="1"/>
    <col min="92" max="92" width="1.625" style="3" customWidth="1"/>
    <col min="93" max="93" width="17.125" style="3" customWidth="1"/>
    <col min="94" max="94" width="1.625" style="3" customWidth="1"/>
    <col min="95" max="95" width="17.125" style="3" customWidth="1"/>
    <col min="96" max="96" width="1.625" style="3" customWidth="1"/>
    <col min="97" max="97" width="17.125" style="3" customWidth="1"/>
    <col min="98" max="98" width="1.625" style="3" customWidth="1"/>
    <col min="99" max="99" width="17.125" style="3" customWidth="1"/>
    <col min="100" max="100" width="1.625" style="3" customWidth="1"/>
    <col min="101" max="101" width="17.125" style="3" customWidth="1"/>
    <col min="102" max="102" width="1.625" style="3" customWidth="1"/>
    <col min="103" max="103" width="17.125" style="3" customWidth="1"/>
    <col min="104" max="104" width="1.625" style="3" customWidth="1"/>
    <col min="105" max="105" width="17.125" style="3" customWidth="1"/>
    <col min="106" max="106" width="1.625" style="3" customWidth="1"/>
    <col min="107" max="107" width="17.125" style="3" customWidth="1"/>
    <col min="108" max="108" width="1.625" style="3" customWidth="1"/>
    <col min="109" max="109" width="17.125" style="3" customWidth="1"/>
    <col min="110" max="110" width="1.625" style="3" customWidth="1"/>
    <col min="111" max="111" width="17.125" style="3" customWidth="1"/>
    <col min="112" max="112" width="1.625" style="3" customWidth="1"/>
    <col min="113" max="113" width="17.125" style="3" customWidth="1"/>
    <col min="114" max="114" width="1.625" style="3" customWidth="1"/>
    <col min="115" max="115" width="17.125" style="3" customWidth="1"/>
    <col min="116" max="116" width="1.625" style="3" customWidth="1"/>
    <col min="117" max="117" width="17.125" style="3" customWidth="1"/>
    <col min="118" max="118" width="1.625" style="3" customWidth="1"/>
    <col min="119" max="119" width="17.125" style="3" customWidth="1"/>
    <col min="120" max="120" width="1.625" style="3" customWidth="1"/>
    <col min="121" max="121" width="17.125" style="3" customWidth="1"/>
    <col min="122" max="122" width="1.625" style="3" customWidth="1"/>
    <col min="123" max="123" width="17.125" style="3" customWidth="1"/>
    <col min="124" max="124" width="1.625" style="3" customWidth="1"/>
    <col min="125" max="125" width="17.125" style="3" customWidth="1"/>
    <col min="126" max="126" width="1.625" style="3" customWidth="1"/>
    <col min="127" max="127" width="17.125" style="3" customWidth="1"/>
    <col min="128" max="128" width="1.625" style="3" customWidth="1"/>
    <col min="129" max="129" width="17.125" style="3" customWidth="1"/>
    <col min="130" max="130" width="1.625" style="3" customWidth="1"/>
    <col min="131" max="131" width="17.125" style="3" customWidth="1"/>
    <col min="132" max="132" width="1.625" style="3" customWidth="1"/>
    <col min="133" max="133" width="17.125" style="3" customWidth="1"/>
    <col min="134" max="134" width="1.625" style="3" customWidth="1"/>
    <col min="135" max="135" width="17.125" style="3" customWidth="1"/>
    <col min="136" max="136" width="1.625" style="3" customWidth="1"/>
    <col min="137" max="137" width="17.125" style="3" customWidth="1"/>
    <col min="138" max="138" width="1.625" style="3" customWidth="1"/>
    <col min="139" max="139" width="17.125" style="3" customWidth="1"/>
    <col min="140" max="140" width="1.625" style="3" customWidth="1"/>
    <col min="141" max="141" width="17.125" style="3" customWidth="1"/>
    <col min="142" max="142" width="1.625" style="3" customWidth="1"/>
    <col min="143" max="143" width="17.125" style="3" customWidth="1"/>
    <col min="144" max="144" width="1.625" style="3" customWidth="1"/>
    <col min="145" max="145" width="17.125" style="3" customWidth="1"/>
    <col min="146" max="146" width="1.625" style="3" customWidth="1"/>
    <col min="147" max="147" width="17.125" style="3" customWidth="1"/>
    <col min="148" max="148" width="1.625" style="3" customWidth="1"/>
    <col min="149" max="149" width="17.125" style="3" customWidth="1"/>
    <col min="150" max="150" width="1.625" style="3" customWidth="1"/>
    <col min="151" max="151" width="17.125" style="3" customWidth="1"/>
    <col min="152" max="152" width="1.625" style="3" customWidth="1"/>
    <col min="153" max="153" width="17.125" style="3" customWidth="1"/>
    <col min="154" max="154" width="1.625" style="3" customWidth="1"/>
    <col min="155" max="155" width="17.125" style="3" customWidth="1"/>
    <col min="156" max="156" width="1.625" style="3" customWidth="1"/>
    <col min="157" max="157" width="17.125" style="3" customWidth="1"/>
    <col min="158" max="158" width="1.625" style="3" customWidth="1"/>
    <col min="159" max="159" width="17.125" style="3" customWidth="1"/>
    <col min="160" max="160" width="1.625" style="3" customWidth="1"/>
    <col min="161" max="161" width="17.125" style="3" customWidth="1"/>
    <col min="162" max="162" width="1.625" style="3" customWidth="1"/>
    <col min="163" max="163" width="17.125" style="3" customWidth="1"/>
    <col min="164" max="164" width="1.625" style="3" customWidth="1"/>
    <col min="165" max="165" width="17.125" style="3" customWidth="1"/>
    <col min="166" max="166" width="1.625" style="3" customWidth="1"/>
    <col min="167" max="167" width="17.125" style="3" customWidth="1"/>
    <col min="168" max="168" width="1.625" style="3" customWidth="1"/>
    <col min="169" max="169" width="17.125" style="3" customWidth="1"/>
    <col min="170" max="170" width="1.625" style="3" customWidth="1"/>
    <col min="171" max="171" width="17.125" style="3" customWidth="1"/>
    <col min="172" max="172" width="1.625" style="3" customWidth="1"/>
    <col min="173" max="173" width="17.125" style="3" customWidth="1"/>
    <col min="174" max="174" width="1.625" style="3" customWidth="1"/>
    <col min="175" max="175" width="17.125" style="3" customWidth="1"/>
    <col min="176" max="176" width="1.625" style="3" customWidth="1"/>
    <col min="177" max="177" width="17.125" style="3" customWidth="1"/>
    <col min="178" max="178" width="1.625" style="3" customWidth="1"/>
    <col min="179" max="179" width="17.125" style="3" customWidth="1"/>
    <col min="180" max="180" width="1.625" style="3" customWidth="1"/>
    <col min="181" max="181" width="17.125" style="3" customWidth="1"/>
    <col min="182" max="182" width="1.625" style="3" customWidth="1"/>
    <col min="183" max="183" width="17.125" style="3" customWidth="1"/>
    <col min="184" max="184" width="1.625" style="3" customWidth="1"/>
    <col min="185" max="185" width="17.125" style="3" customWidth="1"/>
    <col min="186" max="186" width="1.625" style="3" customWidth="1"/>
    <col min="187" max="187" width="17.125" style="3" customWidth="1"/>
    <col min="188" max="188" width="1.625" style="3" customWidth="1"/>
    <col min="189" max="189" width="17.125" style="3" customWidth="1"/>
    <col min="190" max="190" width="1.625" style="3" customWidth="1"/>
    <col min="191" max="191" width="17.125" style="3" customWidth="1"/>
    <col min="192" max="192" width="1.625" style="3" customWidth="1"/>
    <col min="193" max="193" width="17.125" style="3" customWidth="1"/>
    <col min="194" max="194" width="1.625" style="3" customWidth="1"/>
    <col min="195" max="195" width="17.125" style="3" customWidth="1"/>
    <col min="196" max="196" width="1.625" style="3" customWidth="1"/>
    <col min="197" max="197" width="17.125" style="3" customWidth="1"/>
    <col min="198" max="198" width="1.625" style="3" customWidth="1"/>
    <col min="199" max="199" width="17.125" style="3" customWidth="1"/>
    <col min="200" max="200" width="1.625" style="3" customWidth="1"/>
    <col min="201" max="201" width="17.125" style="3" customWidth="1"/>
    <col min="202" max="202" width="1.625" style="3" customWidth="1"/>
    <col min="203" max="203" width="17.125" style="3" customWidth="1"/>
    <col min="204" max="204" width="1.625" style="3" customWidth="1"/>
    <col min="205" max="205" width="17.125" style="3" customWidth="1"/>
    <col min="206" max="206" width="1.625" style="3" customWidth="1"/>
    <col min="207" max="207" width="17.125" style="3" customWidth="1"/>
    <col min="208" max="208" width="1.625" style="3" customWidth="1"/>
    <col min="209" max="209" width="17.125" style="3" customWidth="1"/>
    <col min="210" max="210" width="1.625" style="3" customWidth="1"/>
    <col min="211" max="211" width="17.125" style="3" customWidth="1"/>
    <col min="212" max="212" width="1.625" style="3" customWidth="1"/>
    <col min="213" max="213" width="17.125" style="3" customWidth="1"/>
    <col min="214" max="214" width="1.625" style="3" customWidth="1"/>
    <col min="215" max="215" width="17.125" style="3" customWidth="1"/>
    <col min="216" max="216" width="1.625" style="3" customWidth="1"/>
    <col min="217" max="217" width="17.125" style="3" customWidth="1"/>
    <col min="218" max="218" width="1.625" style="3" customWidth="1"/>
    <col min="219" max="219" width="17.125" style="3" customWidth="1"/>
    <col min="220" max="220" width="1.625" style="3" customWidth="1"/>
    <col min="221" max="221" width="17.125" style="3" customWidth="1"/>
    <col min="222" max="222" width="1.625" style="3" customWidth="1"/>
    <col min="223" max="223" width="17.125" style="3" customWidth="1"/>
    <col min="224" max="224" width="1.625" style="3" customWidth="1"/>
    <col min="225" max="225" width="17.125" style="3" customWidth="1"/>
    <col min="226" max="226" width="1.625" style="3" customWidth="1"/>
    <col min="227" max="227" width="17.125" style="3" customWidth="1"/>
    <col min="228" max="228" width="1.625" style="3" customWidth="1"/>
    <col min="229" max="229" width="17.125" style="3" customWidth="1"/>
    <col min="230" max="230" width="1.625" style="3" customWidth="1"/>
    <col min="231" max="231" width="17.125" style="3" customWidth="1"/>
    <col min="232" max="232" width="1.625" style="3" customWidth="1"/>
    <col min="233" max="233" width="17.125" style="3" customWidth="1"/>
    <col min="234" max="234" width="1.625" style="3" customWidth="1"/>
    <col min="235" max="235" width="17.125" style="3" customWidth="1"/>
    <col min="236" max="236" width="1.625" style="3" customWidth="1"/>
    <col min="237" max="237" width="17.125" style="3" customWidth="1"/>
    <col min="238" max="238" width="1.625" style="3" customWidth="1"/>
    <col min="239" max="239" width="17.125" style="3" customWidth="1"/>
    <col min="240" max="240" width="1.625" style="3" customWidth="1"/>
    <col min="241" max="241" width="17.125" style="3" customWidth="1"/>
    <col min="242" max="242" width="1.625" style="3" customWidth="1"/>
    <col min="243" max="243" width="17.125" style="3" customWidth="1"/>
    <col min="244" max="244" width="1.625" style="3" customWidth="1"/>
    <col min="245" max="245" width="17.125" style="3" customWidth="1"/>
    <col min="246" max="246" width="1.625" style="3" customWidth="1"/>
    <col min="247" max="247" width="17.125" style="3" customWidth="1"/>
    <col min="248" max="248" width="1.625" style="3" customWidth="1"/>
    <col min="249" max="16384" width="1.625" style="3"/>
  </cols>
  <sheetData>
    <row r="1" spans="1:90" ht="9" customHeigh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1"/>
      <c r="P1" s="3"/>
      <c r="Q1" s="1"/>
      <c r="R1" s="3"/>
      <c r="S1" s="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24" customHeight="1">
      <c r="A2" s="1"/>
      <c r="B2" s="2"/>
      <c r="C2" s="2"/>
      <c r="D2" s="4" t="s">
        <v>0</v>
      </c>
      <c r="E2" s="4"/>
      <c r="F2" s="4"/>
      <c r="G2" s="4"/>
      <c r="H2" s="4"/>
      <c r="I2" s="5"/>
      <c r="J2" s="4"/>
      <c r="K2" s="4"/>
      <c r="L2" s="4"/>
      <c r="M2" s="4"/>
      <c r="N2" s="3"/>
      <c r="O2" s="4"/>
      <c r="P2" s="3"/>
      <c r="Q2" s="4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ht="20.100000000000001" customHeight="1">
      <c r="A3" s="1"/>
      <c r="B3" s="2"/>
      <c r="C3" s="2"/>
      <c r="D3" s="6" t="s">
        <v>1</v>
      </c>
      <c r="E3" s="7" t="s">
        <v>2</v>
      </c>
      <c r="F3" s="8"/>
      <c r="G3" s="8"/>
      <c r="H3" s="9"/>
      <c r="I3" s="10"/>
      <c r="J3" s="9"/>
      <c r="K3" s="9"/>
      <c r="L3" s="9"/>
      <c r="M3" s="9"/>
      <c r="N3" s="3"/>
      <c r="O3" s="9"/>
      <c r="P3" s="3"/>
      <c r="Q3" s="9"/>
      <c r="R3" s="3"/>
      <c r="S3" s="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ht="14.1" customHeight="1">
      <c r="A4" s="1"/>
      <c r="B4" s="2" t="s">
        <v>3</v>
      </c>
      <c r="C4" s="2" t="s">
        <v>4</v>
      </c>
      <c r="D4" s="173" t="s">
        <v>5</v>
      </c>
      <c r="E4" s="174"/>
      <c r="F4" s="11"/>
      <c r="G4" s="12"/>
      <c r="H4" s="13"/>
      <c r="I4" s="14"/>
      <c r="J4" s="11"/>
      <c r="K4" s="11"/>
      <c r="L4" s="15"/>
      <c r="M4" s="175" t="s">
        <v>153</v>
      </c>
      <c r="N4" s="172"/>
      <c r="O4" s="171"/>
      <c r="P4" s="172"/>
      <c r="Q4" s="171"/>
      <c r="R4" s="172"/>
      <c r="S4" s="171"/>
      <c r="T4" s="172"/>
      <c r="U4" s="171"/>
      <c r="V4" s="172"/>
      <c r="W4" s="171"/>
      <c r="X4" s="172"/>
      <c r="Y4" s="175"/>
      <c r="Z4" s="172"/>
      <c r="AA4" s="171"/>
      <c r="AB4" s="172"/>
      <c r="AC4" s="171"/>
      <c r="AD4" s="172"/>
      <c r="AE4" s="171"/>
      <c r="AF4" s="172"/>
      <c r="AG4" s="171"/>
      <c r="AH4" s="172"/>
      <c r="AI4" s="171"/>
      <c r="AJ4" s="17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ht="14.1" customHeight="1">
      <c r="A5" s="1"/>
      <c r="B5" s="16">
        <v>3</v>
      </c>
      <c r="C5" s="16">
        <v>1</v>
      </c>
      <c r="D5" s="164" t="s">
        <v>7</v>
      </c>
      <c r="E5" s="165"/>
      <c r="F5" s="154" t="s">
        <v>8</v>
      </c>
      <c r="G5" s="155"/>
      <c r="H5" s="176" t="s">
        <v>9</v>
      </c>
      <c r="I5" s="155"/>
      <c r="J5" s="19" t="s">
        <v>10</v>
      </c>
      <c r="K5" s="19" t="s">
        <v>11</v>
      </c>
      <c r="L5" s="21" t="s">
        <v>12</v>
      </c>
      <c r="M5" s="177" t="s">
        <v>13</v>
      </c>
      <c r="N5" s="178"/>
      <c r="O5" s="177"/>
      <c r="P5" s="178"/>
      <c r="Q5" s="177"/>
      <c r="R5" s="178"/>
      <c r="S5" s="177"/>
      <c r="T5" s="178"/>
      <c r="U5" s="177"/>
      <c r="V5" s="178"/>
      <c r="W5" s="177"/>
      <c r="X5" s="178"/>
      <c r="Y5" s="177"/>
      <c r="Z5" s="178"/>
      <c r="AA5" s="177"/>
      <c r="AB5" s="178"/>
      <c r="AC5" s="177"/>
      <c r="AD5" s="178"/>
      <c r="AE5" s="177"/>
      <c r="AF5" s="178"/>
      <c r="AG5" s="177"/>
      <c r="AH5" s="178"/>
      <c r="AI5" s="177"/>
      <c r="AJ5" s="178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ht="14.1" customHeight="1">
      <c r="A6" s="1"/>
      <c r="B6" s="16">
        <v>50</v>
      </c>
      <c r="C6" s="16">
        <v>1</v>
      </c>
      <c r="D6" s="164" t="s">
        <v>14</v>
      </c>
      <c r="E6" s="165"/>
      <c r="F6" s="17"/>
      <c r="G6" s="18"/>
      <c r="H6" s="22"/>
      <c r="I6" s="20"/>
      <c r="J6" s="17"/>
      <c r="K6" s="17"/>
      <c r="L6" s="23"/>
      <c r="M6" s="162" t="s">
        <v>230</v>
      </c>
      <c r="N6" s="149"/>
      <c r="O6" s="162"/>
      <c r="P6" s="149"/>
      <c r="Q6" s="162"/>
      <c r="R6" s="149"/>
      <c r="S6" s="162"/>
      <c r="T6" s="149"/>
      <c r="U6" s="162"/>
      <c r="V6" s="149"/>
      <c r="W6" s="162"/>
      <c r="X6" s="149"/>
      <c r="Y6" s="162"/>
      <c r="Z6" s="149"/>
      <c r="AA6" s="162"/>
      <c r="AB6" s="149"/>
      <c r="AC6" s="162"/>
      <c r="AD6" s="149"/>
      <c r="AE6" s="162"/>
      <c r="AF6" s="149"/>
      <c r="AG6" s="162"/>
      <c r="AH6" s="149"/>
      <c r="AI6" s="162"/>
      <c r="AJ6" s="149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ht="14.1" customHeight="1">
      <c r="A7" s="1"/>
      <c r="B7" s="16">
        <v>7</v>
      </c>
      <c r="C7" s="16">
        <v>1</v>
      </c>
      <c r="D7" s="164" t="s">
        <v>15</v>
      </c>
      <c r="E7" s="165"/>
      <c r="F7" s="17"/>
      <c r="G7" s="18"/>
      <c r="H7" s="24">
        <v>20</v>
      </c>
      <c r="I7" s="25" t="s">
        <v>16</v>
      </c>
      <c r="J7" s="23"/>
      <c r="K7" s="17"/>
      <c r="L7" s="23"/>
      <c r="M7" s="162" t="s">
        <v>17</v>
      </c>
      <c r="N7" s="149"/>
      <c r="O7" s="148"/>
      <c r="P7" s="149"/>
      <c r="Q7" s="162"/>
      <c r="R7" s="149"/>
      <c r="S7" s="148"/>
      <c r="T7" s="149"/>
      <c r="U7" s="162"/>
      <c r="V7" s="149"/>
      <c r="W7" s="148"/>
      <c r="X7" s="149"/>
      <c r="Y7" s="162"/>
      <c r="Z7" s="149"/>
      <c r="AA7" s="148"/>
      <c r="AB7" s="149"/>
      <c r="AC7" s="162"/>
      <c r="AD7" s="149"/>
      <c r="AE7" s="148"/>
      <c r="AF7" s="149"/>
      <c r="AG7" s="162"/>
      <c r="AH7" s="149"/>
      <c r="AI7" s="148"/>
      <c r="AJ7" s="149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ht="14.1" customHeight="1">
      <c r="A8" s="1"/>
      <c r="B8" s="16">
        <v>28</v>
      </c>
      <c r="C8" s="16">
        <v>1</v>
      </c>
      <c r="D8" s="164" t="s">
        <v>18</v>
      </c>
      <c r="E8" s="165"/>
      <c r="F8" s="17"/>
      <c r="G8" s="18"/>
      <c r="H8" s="24">
        <v>10</v>
      </c>
      <c r="I8" s="26" t="s">
        <v>19</v>
      </c>
      <c r="J8" s="23"/>
      <c r="K8" s="17"/>
      <c r="L8" s="23"/>
      <c r="M8" s="162" t="s">
        <v>20</v>
      </c>
      <c r="N8" s="149"/>
      <c r="O8" s="148"/>
      <c r="P8" s="149"/>
      <c r="Q8" s="148"/>
      <c r="R8" s="149"/>
      <c r="S8" s="148"/>
      <c r="T8" s="149"/>
      <c r="U8" s="148"/>
      <c r="V8" s="149"/>
      <c r="W8" s="148"/>
      <c r="X8" s="149"/>
      <c r="Y8" s="162"/>
      <c r="Z8" s="149"/>
      <c r="AA8" s="148"/>
      <c r="AB8" s="149"/>
      <c r="AC8" s="148"/>
      <c r="AD8" s="149"/>
      <c r="AE8" s="148"/>
      <c r="AF8" s="149"/>
      <c r="AG8" s="148"/>
      <c r="AH8" s="149"/>
      <c r="AI8" s="148"/>
      <c r="AJ8" s="149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ht="14.1" customHeight="1">
      <c r="A9" s="1"/>
      <c r="B9" s="16">
        <v>105</v>
      </c>
      <c r="C9" s="16">
        <v>1</v>
      </c>
      <c r="D9" s="164" t="s">
        <v>21</v>
      </c>
      <c r="E9" s="165"/>
      <c r="F9" s="17"/>
      <c r="G9" s="18"/>
      <c r="H9" s="27"/>
      <c r="I9" s="20"/>
      <c r="J9" s="17"/>
      <c r="K9" s="17"/>
      <c r="L9" s="23"/>
      <c r="M9" s="162" t="s">
        <v>17</v>
      </c>
      <c r="N9" s="149"/>
      <c r="O9" s="162"/>
      <c r="P9" s="149"/>
      <c r="Q9" s="162"/>
      <c r="R9" s="149"/>
      <c r="S9" s="162"/>
      <c r="T9" s="149"/>
      <c r="U9" s="162"/>
      <c r="V9" s="149"/>
      <c r="W9" s="162"/>
      <c r="X9" s="149"/>
      <c r="Y9" s="162"/>
      <c r="Z9" s="149"/>
      <c r="AA9" s="162"/>
      <c r="AB9" s="149"/>
      <c r="AC9" s="162"/>
      <c r="AD9" s="149"/>
      <c r="AE9" s="162"/>
      <c r="AF9" s="149"/>
      <c r="AG9" s="162"/>
      <c r="AH9" s="149"/>
      <c r="AI9" s="162"/>
      <c r="AJ9" s="149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ht="14.1" customHeight="1">
      <c r="A10" s="1"/>
      <c r="B10" s="16">
        <v>11</v>
      </c>
      <c r="C10" s="16"/>
      <c r="D10" s="166" t="s">
        <v>22</v>
      </c>
      <c r="E10" s="167"/>
      <c r="F10" s="28"/>
      <c r="G10" s="29"/>
      <c r="H10" s="168">
        <f>MAX(M10:AJ10)</f>
        <v>15.4</v>
      </c>
      <c r="I10" s="169"/>
      <c r="J10" s="30">
        <f>MIN(M10:AJ10)</f>
        <v>15.4</v>
      </c>
      <c r="K10" s="30">
        <f>IFERROR(AVERAGE(M10:AJ10),0)</f>
        <v>15.4</v>
      </c>
      <c r="L10" s="111"/>
      <c r="M10" s="159">
        <v>15.4</v>
      </c>
      <c r="N10" s="160"/>
      <c r="O10" s="159"/>
      <c r="P10" s="160"/>
      <c r="Q10" s="159"/>
      <c r="R10" s="160"/>
      <c r="S10" s="159"/>
      <c r="T10" s="160"/>
      <c r="U10" s="159"/>
      <c r="V10" s="160"/>
      <c r="W10" s="159"/>
      <c r="X10" s="160"/>
      <c r="Y10" s="159"/>
      <c r="Z10" s="160"/>
      <c r="AA10" s="159"/>
      <c r="AB10" s="160"/>
      <c r="AC10" s="159"/>
      <c r="AD10" s="160"/>
      <c r="AE10" s="159"/>
      <c r="AF10" s="160"/>
      <c r="AG10" s="159"/>
      <c r="AH10" s="160"/>
      <c r="AI10" s="159"/>
      <c r="AJ10" s="160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ht="14.1" customHeight="1">
      <c r="A11" s="1"/>
      <c r="B11" s="16">
        <v>200001</v>
      </c>
      <c r="C11" s="16"/>
      <c r="D11" s="157" t="s">
        <v>23</v>
      </c>
      <c r="E11" s="158"/>
      <c r="F11" s="31" t="s">
        <v>24</v>
      </c>
      <c r="G11" s="32" t="s">
        <v>25</v>
      </c>
      <c r="H11" s="33">
        <f>MAX(M11,O11,Q11,S11,U11,W11,Y11,AA11,AC11,AE11,AG11,AI11,AK11,AM11,AO11,AQ11,AS11,AU11,AW11,AY11,BA11,BC11,BE11,BG11)</f>
        <v>0</v>
      </c>
      <c r="I11" s="34"/>
      <c r="J11" s="35">
        <f>MIN(M11,O11,Q11,S11,U11,W11,Y11,AA11,AC11,AE11,AG11,AI11,AK11,AM11,AO11,AQ11,AS11,AU11,AW11,AY11,BA11,BC11,BE11,BG11)</f>
        <v>0</v>
      </c>
      <c r="K11" s="140">
        <f>IFERROR(AVERAGE(M11,O11,Q11,S11,U11,W11,Y11,AA11,AC11,AE11,AG11,AI11,AK11,AM11,AO11,AQ11,AS11,AU11,AW11,AY11,BA11,BC11,BE11,BG11),0)</f>
        <v>0</v>
      </c>
      <c r="L11" s="35">
        <f>COUNT(M11,O11,Q11,S11,U11,W11,Y11,AA11,AC11,AE11,AG11,AI11,AK11,AM11,AO11,AQ11,AS11,AU11,AW11,AY11,BA11,BC11,BE11,BG11)</f>
        <v>1</v>
      </c>
      <c r="M11" s="33">
        <v>0</v>
      </c>
      <c r="N11" s="34"/>
      <c r="O11" s="33"/>
      <c r="P11" s="34"/>
      <c r="Q11" s="33"/>
      <c r="R11" s="34"/>
      <c r="S11" s="33"/>
      <c r="T11" s="34"/>
      <c r="U11" s="33"/>
      <c r="V11" s="34"/>
      <c r="W11" s="33"/>
      <c r="X11" s="34"/>
      <c r="Y11" s="33"/>
      <c r="Z11" s="34"/>
      <c r="AA11" s="33"/>
      <c r="AB11" s="34"/>
      <c r="AC11" s="33"/>
      <c r="AD11" s="34"/>
      <c r="AE11" s="33"/>
      <c r="AF11" s="34"/>
      <c r="AG11" s="33"/>
      <c r="AH11" s="34"/>
      <c r="AI11" s="33"/>
      <c r="AJ11" s="34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ht="14.1" customHeight="1">
      <c r="A12" s="36"/>
      <c r="B12" s="16">
        <v>200002</v>
      </c>
      <c r="C12" s="16"/>
      <c r="D12" s="148" t="s">
        <v>26</v>
      </c>
      <c r="E12" s="149"/>
      <c r="F12" s="154" t="s">
        <v>27</v>
      </c>
      <c r="G12" s="155"/>
      <c r="H12" s="37">
        <f t="shared" ref="H12:H61" si="0">MAX(M12,O12,Q12,S12,U12,W12,Y12,AA12,AC12,AE12,AG12,AI12,AK12,AM12,AO12,AQ12,AS12,AU12,AW12,AY12,BA12,BC12,BE12,BG12)</f>
        <v>0</v>
      </c>
      <c r="I12" s="34"/>
      <c r="J12" s="38">
        <f t="shared" ref="J12:J61" si="1">MIN(M12,O12,Q12,S12,U12,W12,Y12,AA12,AC12,AE12,AG12,AI12)</f>
        <v>0</v>
      </c>
      <c r="K12" s="37" t="s">
        <v>28</v>
      </c>
      <c r="L12" s="39">
        <f t="shared" ref="L12:L61" si="2">COUNT(M12,O12,Q12,S12,U12,W12,Y12,AA12,AC12,AE12,AG12,AI12,AK12,AM12,AO12,AQ12,AS12,AU12,AW12,AY12,BA12,BC12,BE12,BG12)</f>
        <v>1</v>
      </c>
      <c r="M12" s="37">
        <v>0</v>
      </c>
      <c r="N12" s="34"/>
      <c r="O12" s="37"/>
      <c r="P12" s="34"/>
      <c r="Q12" s="37"/>
      <c r="R12" s="34"/>
      <c r="S12" s="37"/>
      <c r="T12" s="34"/>
      <c r="U12" s="37"/>
      <c r="V12" s="34"/>
      <c r="W12" s="37"/>
      <c r="X12" s="34"/>
      <c r="Y12" s="37"/>
      <c r="Z12" s="34"/>
      <c r="AA12" s="37"/>
      <c r="AB12" s="34"/>
      <c r="AC12" s="37"/>
      <c r="AD12" s="34"/>
      <c r="AE12" s="37"/>
      <c r="AF12" s="34"/>
      <c r="AG12" s="37"/>
      <c r="AH12" s="34"/>
      <c r="AI12" s="37"/>
      <c r="AJ12" s="34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ht="14.1" customHeight="1">
      <c r="A13" s="36"/>
      <c r="B13" s="16">
        <v>200003</v>
      </c>
      <c r="C13" s="16"/>
      <c r="D13" s="148" t="s">
        <v>29</v>
      </c>
      <c r="E13" s="149"/>
      <c r="F13" s="40">
        <v>3.0000000000000001E-3</v>
      </c>
      <c r="G13" s="18" t="s">
        <v>30</v>
      </c>
      <c r="H13" s="41">
        <f t="shared" si="0"/>
        <v>0</v>
      </c>
      <c r="I13" s="34" t="str">
        <f>IF($F13*($H$7/100)&lt;H13,$I$7,IF($F13*($H$8/100)&lt;H13,$I$8,""))</f>
        <v/>
      </c>
      <c r="J13" s="42">
        <f t="shared" si="1"/>
        <v>0</v>
      </c>
      <c r="K13" s="43">
        <f t="shared" ref="K13:K61" si="3">IFERROR(AVERAGE(M13,O13,Q13,S13,U13,W13,Y13,AA13,AC13,AE13,AG13,AI13,AK13,AM13,AO13,AQ13,AS13,AU13,AW13,AY13,BA13,BC13,BE13,BG13),0)</f>
        <v>0</v>
      </c>
      <c r="L13" s="39">
        <f t="shared" si="2"/>
        <v>1</v>
      </c>
      <c r="M13" s="41">
        <v>0</v>
      </c>
      <c r="N13" s="34" t="str">
        <f>IF(M13="","",IF($F13*($H$7/100)&lt;M13,$I$7,IF($F13*($H$8/100)&lt;M13,$I$8,"")))</f>
        <v/>
      </c>
      <c r="O13" s="41"/>
      <c r="P13" s="34" t="str">
        <f>IF(O13="","",IF($F13*($H$7/100)&lt;O13,$I$7,IF($F13*($H$8/100)&lt;O13,$I$8,"")))</f>
        <v/>
      </c>
      <c r="Q13" s="41"/>
      <c r="R13" s="34" t="str">
        <f>IF(Q13="","",IF($F13*($H$7/100)&lt;Q13,$I$7,IF($F13*($H$8/100)&lt;Q13,$I$8,"")))</f>
        <v/>
      </c>
      <c r="S13" s="41"/>
      <c r="T13" s="34" t="str">
        <f>IF(S13="","",IF($F13*($H$7/100)&lt;S13,$I$7,IF($F13*($H$8/100)&lt;S13,$I$8,"")))</f>
        <v/>
      </c>
      <c r="U13" s="41"/>
      <c r="V13" s="34" t="str">
        <f>IF(U13="","",IF($F13*($H$7/100)&lt;U13,$I$7,IF($F13*($H$8/100)&lt;U13,$I$8,"")))</f>
        <v/>
      </c>
      <c r="W13" s="41"/>
      <c r="X13" s="34" t="str">
        <f>IF(W13="","",IF($F13*($H$7/100)&lt;W13,$I$7,IF($F13*($H$8/100)&lt;W13,$I$8,"")))</f>
        <v/>
      </c>
      <c r="Y13" s="41"/>
      <c r="Z13" s="34" t="str">
        <f t="shared" ref="Z13:Z19" si="4">IF(Y13="","",IF($F13*($H$7/100)&lt;Y13,$I$7,IF($F13*($H$8/100)&lt;Y13,$I$8,"")))</f>
        <v/>
      </c>
      <c r="AA13" s="41"/>
      <c r="AB13" s="34" t="str">
        <f t="shared" ref="AB13:AB19" si="5">IF(AA13="","",IF($F13*($H$7/100)&lt;AA13,$I$7,IF($F13*($H$8/100)&lt;AA13,$I$8,"")))</f>
        <v/>
      </c>
      <c r="AC13" s="41"/>
      <c r="AD13" s="34" t="str">
        <f t="shared" ref="AD13:AD19" si="6">IF(AC13="","",IF($F13*($H$7/100)&lt;AC13,$I$7,IF($F13*($H$8/100)&lt;AC13,$I$8,"")))</f>
        <v/>
      </c>
      <c r="AE13" s="41"/>
      <c r="AF13" s="34" t="str">
        <f t="shared" ref="AF13:AF19" si="7">IF(AE13="","",IF($F13*($H$7/100)&lt;AE13,$I$7,IF($F13*($H$8/100)&lt;AE13,$I$8,"")))</f>
        <v/>
      </c>
      <c r="AG13" s="41"/>
      <c r="AH13" s="34" t="str">
        <f t="shared" ref="AH13:AH19" si="8">IF(AG13="","",IF($F13*($H$7/100)&lt;AG13,$I$7,IF($F13*($H$8/100)&lt;AG13,$I$8,"")))</f>
        <v/>
      </c>
      <c r="AI13" s="41"/>
      <c r="AJ13" s="34" t="str">
        <f t="shared" ref="AJ13:AJ19" si="9">IF(AI13="","",IF($F13*($H$7/100)&lt;AI13,$I$7,IF($F13*($H$8/100)&lt;AI13,$I$8,"")))</f>
        <v/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ht="14.1" customHeight="1">
      <c r="A14" s="36"/>
      <c r="B14" s="16">
        <v>200004</v>
      </c>
      <c r="C14" s="16"/>
      <c r="D14" s="148" t="s">
        <v>31</v>
      </c>
      <c r="E14" s="149"/>
      <c r="F14" s="44">
        <v>5.0000000000000001E-4</v>
      </c>
      <c r="G14" s="18" t="s">
        <v>30</v>
      </c>
      <c r="H14" s="45">
        <f t="shared" si="0"/>
        <v>0</v>
      </c>
      <c r="I14" s="34" t="str">
        <f t="shared" ref="I14:I30" si="10">IF($F14*($H$7/100)&lt;H14,$I$7,IF($F14*($H$8/100)&lt;H14,$I$8,""))</f>
        <v/>
      </c>
      <c r="J14" s="46">
        <f t="shared" si="1"/>
        <v>0</v>
      </c>
      <c r="K14" s="47">
        <f t="shared" si="3"/>
        <v>0</v>
      </c>
      <c r="L14" s="39">
        <f t="shared" si="2"/>
        <v>1</v>
      </c>
      <c r="M14" s="45">
        <v>0</v>
      </c>
      <c r="N14" s="34" t="str">
        <f>IF(M14="","",IF($F14*($H$7/100)&lt;M14,$I$7,IF($F14*($H$8/100)&lt;M14,$I$8,"")))</f>
        <v/>
      </c>
      <c r="O14" s="45"/>
      <c r="P14" s="34" t="str">
        <f>IF(O14="","",IF($F14*($H$7/100)&lt;O14,$I$7,IF($F14*($H$8/100)&lt;O14,$I$8,"")))</f>
        <v/>
      </c>
      <c r="Q14" s="45"/>
      <c r="R14" s="34" t="str">
        <f>IF(Q14="","",IF($F14*($H$7/100)&lt;Q14,$I$7,IF($F14*($H$8/100)&lt;Q14,$I$8,"")))</f>
        <v/>
      </c>
      <c r="S14" s="45"/>
      <c r="T14" s="34" t="str">
        <f>IF(S14="","",IF($F14*($H$7/100)&lt;S14,$I$7,IF($F14*($H$8/100)&lt;S14,$I$8,"")))</f>
        <v/>
      </c>
      <c r="U14" s="45"/>
      <c r="V14" s="34" t="str">
        <f>IF(U14="","",IF($F14*($H$7/100)&lt;U14,$I$7,IF($F14*($H$8/100)&lt;U14,$I$8,"")))</f>
        <v/>
      </c>
      <c r="W14" s="45"/>
      <c r="X14" s="34" t="str">
        <f>IF(W14="","",IF($F14*($H$7/100)&lt;W14,$I$7,IF($F14*($H$8/100)&lt;W14,$I$8,"")))</f>
        <v/>
      </c>
      <c r="Y14" s="45"/>
      <c r="Z14" s="34" t="str">
        <f t="shared" si="4"/>
        <v/>
      </c>
      <c r="AA14" s="45"/>
      <c r="AB14" s="34" t="str">
        <f t="shared" si="5"/>
        <v/>
      </c>
      <c r="AC14" s="45"/>
      <c r="AD14" s="34" t="str">
        <f t="shared" si="6"/>
        <v/>
      </c>
      <c r="AE14" s="45"/>
      <c r="AF14" s="34" t="str">
        <f t="shared" si="7"/>
        <v/>
      </c>
      <c r="AG14" s="45"/>
      <c r="AH14" s="34" t="str">
        <f t="shared" si="8"/>
        <v/>
      </c>
      <c r="AI14" s="45"/>
      <c r="AJ14" s="34" t="str">
        <f t="shared" si="9"/>
        <v/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ht="14.1" customHeight="1">
      <c r="A15" s="36"/>
      <c r="B15" s="16">
        <v>200005</v>
      </c>
      <c r="C15" s="16"/>
      <c r="D15" s="148" t="s">
        <v>32</v>
      </c>
      <c r="E15" s="149"/>
      <c r="F15" s="48">
        <v>0.01</v>
      </c>
      <c r="G15" s="18" t="s">
        <v>30</v>
      </c>
      <c r="H15" s="49">
        <f t="shared" si="0"/>
        <v>0</v>
      </c>
      <c r="I15" s="34" t="str">
        <f t="shared" si="10"/>
        <v/>
      </c>
      <c r="J15" s="50">
        <f t="shared" si="1"/>
        <v>0</v>
      </c>
      <c r="K15" s="51">
        <f t="shared" si="3"/>
        <v>0</v>
      </c>
      <c r="L15" s="39">
        <f t="shared" si="2"/>
        <v>1</v>
      </c>
      <c r="M15" s="49">
        <v>0</v>
      </c>
      <c r="N15" s="34" t="str">
        <f t="shared" ref="N15:X30" si="11">IF(M15="","",IF($F15*($H$7/100)&lt;M15,$I$7,IF($F15*($H$8/100)&lt;M15,$I$8,"")))</f>
        <v/>
      </c>
      <c r="O15" s="49"/>
      <c r="P15" s="34" t="str">
        <f t="shared" si="11"/>
        <v/>
      </c>
      <c r="Q15" s="49"/>
      <c r="R15" s="34" t="str">
        <f t="shared" si="11"/>
        <v/>
      </c>
      <c r="S15" s="49"/>
      <c r="T15" s="34" t="str">
        <f t="shared" si="11"/>
        <v/>
      </c>
      <c r="U15" s="49"/>
      <c r="V15" s="34" t="str">
        <f t="shared" si="11"/>
        <v/>
      </c>
      <c r="W15" s="49"/>
      <c r="X15" s="34" t="str">
        <f t="shared" si="11"/>
        <v/>
      </c>
      <c r="Y15" s="49"/>
      <c r="Z15" s="34" t="str">
        <f t="shared" si="4"/>
        <v/>
      </c>
      <c r="AA15" s="49"/>
      <c r="AB15" s="34" t="str">
        <f t="shared" si="5"/>
        <v/>
      </c>
      <c r="AC15" s="49"/>
      <c r="AD15" s="34" t="str">
        <f t="shared" si="6"/>
        <v/>
      </c>
      <c r="AE15" s="49"/>
      <c r="AF15" s="34" t="str">
        <f t="shared" si="7"/>
        <v/>
      </c>
      <c r="AG15" s="49"/>
      <c r="AH15" s="34" t="str">
        <f t="shared" si="8"/>
        <v/>
      </c>
      <c r="AI15" s="49"/>
      <c r="AJ15" s="34" t="str">
        <f t="shared" si="9"/>
        <v/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ht="14.1" customHeight="1">
      <c r="A16" s="36"/>
      <c r="B16" s="16">
        <v>200006</v>
      </c>
      <c r="C16" s="16"/>
      <c r="D16" s="148" t="s">
        <v>33</v>
      </c>
      <c r="E16" s="149"/>
      <c r="F16" s="48">
        <v>0.01</v>
      </c>
      <c r="G16" s="18" t="s">
        <v>30</v>
      </c>
      <c r="H16" s="49">
        <f t="shared" si="0"/>
        <v>0</v>
      </c>
      <c r="I16" s="34" t="str">
        <f t="shared" si="10"/>
        <v/>
      </c>
      <c r="J16" s="50">
        <f t="shared" si="1"/>
        <v>0</v>
      </c>
      <c r="K16" s="51">
        <f t="shared" si="3"/>
        <v>0</v>
      </c>
      <c r="L16" s="39">
        <f t="shared" si="2"/>
        <v>1</v>
      </c>
      <c r="M16" s="49">
        <v>0</v>
      </c>
      <c r="N16" s="34" t="str">
        <f t="shared" si="11"/>
        <v/>
      </c>
      <c r="O16" s="49"/>
      <c r="P16" s="34" t="str">
        <f t="shared" si="11"/>
        <v/>
      </c>
      <c r="Q16" s="49"/>
      <c r="R16" s="34" t="str">
        <f t="shared" si="11"/>
        <v/>
      </c>
      <c r="S16" s="49"/>
      <c r="T16" s="34" t="str">
        <f t="shared" si="11"/>
        <v/>
      </c>
      <c r="U16" s="49"/>
      <c r="V16" s="34" t="str">
        <f t="shared" si="11"/>
        <v/>
      </c>
      <c r="W16" s="49"/>
      <c r="X16" s="34" t="str">
        <f t="shared" si="11"/>
        <v/>
      </c>
      <c r="Y16" s="49"/>
      <c r="Z16" s="34" t="str">
        <f t="shared" si="4"/>
        <v/>
      </c>
      <c r="AA16" s="49"/>
      <c r="AB16" s="34" t="str">
        <f t="shared" si="5"/>
        <v/>
      </c>
      <c r="AC16" s="49"/>
      <c r="AD16" s="34" t="str">
        <f t="shared" si="6"/>
        <v/>
      </c>
      <c r="AE16" s="49"/>
      <c r="AF16" s="34" t="str">
        <f t="shared" si="7"/>
        <v/>
      </c>
      <c r="AG16" s="49"/>
      <c r="AH16" s="34" t="str">
        <f t="shared" si="8"/>
        <v/>
      </c>
      <c r="AI16" s="49"/>
      <c r="AJ16" s="34" t="str">
        <f t="shared" si="9"/>
        <v/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ht="14.1" customHeight="1">
      <c r="A17" s="36"/>
      <c r="B17" s="16">
        <v>200007</v>
      </c>
      <c r="C17" s="16"/>
      <c r="D17" s="148" t="s">
        <v>34</v>
      </c>
      <c r="E17" s="149"/>
      <c r="F17" s="48">
        <v>0.01</v>
      </c>
      <c r="G17" s="18" t="s">
        <v>30</v>
      </c>
      <c r="H17" s="49">
        <f t="shared" si="0"/>
        <v>0</v>
      </c>
      <c r="I17" s="34" t="str">
        <f t="shared" si="10"/>
        <v/>
      </c>
      <c r="J17" s="50">
        <f t="shared" si="1"/>
        <v>0</v>
      </c>
      <c r="K17" s="51">
        <f t="shared" si="3"/>
        <v>0</v>
      </c>
      <c r="L17" s="39">
        <f t="shared" si="2"/>
        <v>1</v>
      </c>
      <c r="M17" s="49">
        <v>0</v>
      </c>
      <c r="N17" s="34" t="str">
        <f t="shared" si="11"/>
        <v/>
      </c>
      <c r="O17" s="49"/>
      <c r="P17" s="34" t="str">
        <f t="shared" si="11"/>
        <v/>
      </c>
      <c r="Q17" s="49"/>
      <c r="R17" s="34" t="str">
        <f t="shared" si="11"/>
        <v/>
      </c>
      <c r="S17" s="49"/>
      <c r="T17" s="34" t="str">
        <f t="shared" si="11"/>
        <v/>
      </c>
      <c r="U17" s="49"/>
      <c r="V17" s="34" t="str">
        <f t="shared" si="11"/>
        <v/>
      </c>
      <c r="W17" s="49"/>
      <c r="X17" s="34" t="str">
        <f t="shared" si="11"/>
        <v/>
      </c>
      <c r="Y17" s="49"/>
      <c r="Z17" s="34" t="str">
        <f t="shared" si="4"/>
        <v/>
      </c>
      <c r="AA17" s="49"/>
      <c r="AB17" s="34" t="str">
        <f t="shared" si="5"/>
        <v/>
      </c>
      <c r="AC17" s="49"/>
      <c r="AD17" s="34" t="str">
        <f t="shared" si="6"/>
        <v/>
      </c>
      <c r="AE17" s="49"/>
      <c r="AF17" s="34" t="str">
        <f t="shared" si="7"/>
        <v/>
      </c>
      <c r="AG17" s="49"/>
      <c r="AH17" s="34" t="str">
        <f t="shared" si="8"/>
        <v/>
      </c>
      <c r="AI17" s="49"/>
      <c r="AJ17" s="34" t="str">
        <f t="shared" si="9"/>
        <v/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ht="14.1" customHeight="1">
      <c r="A18" s="36"/>
      <c r="B18" s="16">
        <v>200008</v>
      </c>
      <c r="C18" s="16"/>
      <c r="D18" s="148" t="s">
        <v>35</v>
      </c>
      <c r="E18" s="149"/>
      <c r="F18" s="48">
        <v>0.02</v>
      </c>
      <c r="G18" s="18" t="s">
        <v>30</v>
      </c>
      <c r="H18" s="52">
        <f t="shared" si="0"/>
        <v>0</v>
      </c>
      <c r="I18" s="34" t="str">
        <f t="shared" si="10"/>
        <v/>
      </c>
      <c r="J18" s="53">
        <f t="shared" si="1"/>
        <v>0</v>
      </c>
      <c r="K18" s="54">
        <f t="shared" si="3"/>
        <v>0</v>
      </c>
      <c r="L18" s="39">
        <f t="shared" si="2"/>
        <v>1</v>
      </c>
      <c r="M18" s="52">
        <v>0</v>
      </c>
      <c r="N18" s="34" t="str">
        <f t="shared" si="11"/>
        <v/>
      </c>
      <c r="O18" s="52"/>
      <c r="P18" s="34" t="str">
        <f t="shared" si="11"/>
        <v/>
      </c>
      <c r="Q18" s="52"/>
      <c r="R18" s="34" t="str">
        <f t="shared" si="11"/>
        <v/>
      </c>
      <c r="S18" s="52"/>
      <c r="T18" s="34" t="str">
        <f t="shared" si="11"/>
        <v/>
      </c>
      <c r="U18" s="52"/>
      <c r="V18" s="34" t="str">
        <f t="shared" si="11"/>
        <v/>
      </c>
      <c r="W18" s="52"/>
      <c r="X18" s="34" t="str">
        <f t="shared" si="11"/>
        <v/>
      </c>
      <c r="Y18" s="52"/>
      <c r="Z18" s="34" t="str">
        <f t="shared" si="4"/>
        <v/>
      </c>
      <c r="AA18" s="52"/>
      <c r="AB18" s="34" t="str">
        <f t="shared" si="5"/>
        <v/>
      </c>
      <c r="AC18" s="52"/>
      <c r="AD18" s="34" t="str">
        <f t="shared" si="6"/>
        <v/>
      </c>
      <c r="AE18" s="52"/>
      <c r="AF18" s="34" t="str">
        <f t="shared" si="7"/>
        <v/>
      </c>
      <c r="AG18" s="52"/>
      <c r="AH18" s="34" t="str">
        <f t="shared" si="8"/>
        <v/>
      </c>
      <c r="AI18" s="52"/>
      <c r="AJ18" s="34" t="str">
        <f t="shared" si="9"/>
        <v/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ht="14.1" customHeight="1">
      <c r="A19" s="36"/>
      <c r="B19" s="16">
        <v>200060</v>
      </c>
      <c r="C19" s="16"/>
      <c r="D19" s="148" t="s">
        <v>36</v>
      </c>
      <c r="E19" s="149"/>
      <c r="F19" s="48">
        <v>0.04</v>
      </c>
      <c r="G19" s="18" t="s">
        <v>30</v>
      </c>
      <c r="H19" s="55">
        <f t="shared" si="0"/>
        <v>0</v>
      </c>
      <c r="I19" s="34" t="str">
        <f t="shared" si="10"/>
        <v/>
      </c>
      <c r="J19" s="56">
        <f t="shared" si="1"/>
        <v>0</v>
      </c>
      <c r="K19" s="57">
        <f t="shared" si="3"/>
        <v>0</v>
      </c>
      <c r="L19" s="39">
        <f t="shared" si="2"/>
        <v>1</v>
      </c>
      <c r="M19" s="55">
        <v>0</v>
      </c>
      <c r="N19" s="34" t="str">
        <f t="shared" si="11"/>
        <v/>
      </c>
      <c r="O19" s="55"/>
      <c r="P19" s="34" t="str">
        <f t="shared" si="11"/>
        <v/>
      </c>
      <c r="Q19" s="55"/>
      <c r="R19" s="34" t="str">
        <f t="shared" si="11"/>
        <v/>
      </c>
      <c r="S19" s="55"/>
      <c r="T19" s="34" t="str">
        <f t="shared" si="11"/>
        <v/>
      </c>
      <c r="U19" s="55"/>
      <c r="V19" s="34" t="str">
        <f t="shared" si="11"/>
        <v/>
      </c>
      <c r="W19" s="55"/>
      <c r="X19" s="34" t="str">
        <f t="shared" si="11"/>
        <v/>
      </c>
      <c r="Y19" s="55"/>
      <c r="Z19" s="34" t="str">
        <f t="shared" si="4"/>
        <v/>
      </c>
      <c r="AA19" s="55"/>
      <c r="AB19" s="34" t="str">
        <f t="shared" si="5"/>
        <v/>
      </c>
      <c r="AC19" s="55"/>
      <c r="AD19" s="34" t="str">
        <f t="shared" si="6"/>
        <v/>
      </c>
      <c r="AE19" s="55"/>
      <c r="AF19" s="34" t="str">
        <f t="shared" si="7"/>
        <v/>
      </c>
      <c r="AG19" s="55"/>
      <c r="AH19" s="34" t="str">
        <f t="shared" si="8"/>
        <v/>
      </c>
      <c r="AI19" s="55"/>
      <c r="AJ19" s="34" t="str">
        <f t="shared" si="9"/>
        <v/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4.1" customHeight="1">
      <c r="A20" s="36"/>
      <c r="B20" s="16">
        <v>200009</v>
      </c>
      <c r="C20" s="16"/>
      <c r="D20" s="152" t="s">
        <v>37</v>
      </c>
      <c r="E20" s="153"/>
      <c r="F20" s="48">
        <v>0.01</v>
      </c>
      <c r="G20" s="18" t="s">
        <v>30</v>
      </c>
      <c r="H20" s="49">
        <f t="shared" si="0"/>
        <v>0</v>
      </c>
      <c r="I20" s="34"/>
      <c r="J20" s="50">
        <f t="shared" si="1"/>
        <v>0</v>
      </c>
      <c r="K20" s="51">
        <f t="shared" si="3"/>
        <v>0</v>
      </c>
      <c r="L20" s="39">
        <f t="shared" si="2"/>
        <v>1</v>
      </c>
      <c r="M20" s="49">
        <v>0</v>
      </c>
      <c r="N20" s="34"/>
      <c r="O20" s="49"/>
      <c r="P20" s="34"/>
      <c r="Q20" s="49"/>
      <c r="R20" s="34"/>
      <c r="S20" s="49"/>
      <c r="T20" s="34"/>
      <c r="U20" s="49"/>
      <c r="V20" s="34"/>
      <c r="W20" s="49"/>
      <c r="X20" s="34"/>
      <c r="Y20" s="49"/>
      <c r="Z20" s="34"/>
      <c r="AA20" s="49"/>
      <c r="AB20" s="34"/>
      <c r="AC20" s="49"/>
      <c r="AD20" s="34"/>
      <c r="AE20" s="49"/>
      <c r="AF20" s="34"/>
      <c r="AG20" s="49"/>
      <c r="AH20" s="34"/>
      <c r="AI20" s="49"/>
      <c r="AJ20" s="34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14.1" customHeight="1">
      <c r="A21" s="36"/>
      <c r="B21" s="16">
        <v>200010</v>
      </c>
      <c r="C21" s="16"/>
      <c r="D21" s="148" t="s">
        <v>38</v>
      </c>
      <c r="E21" s="149"/>
      <c r="F21" s="58">
        <v>10</v>
      </c>
      <c r="G21" s="18" t="s">
        <v>30</v>
      </c>
      <c r="H21" s="59">
        <f t="shared" si="0"/>
        <v>3.74</v>
      </c>
      <c r="I21" s="34" t="str">
        <f t="shared" si="10"/>
        <v>▲</v>
      </c>
      <c r="J21" s="60">
        <f t="shared" si="1"/>
        <v>3.74</v>
      </c>
      <c r="K21" s="61">
        <f t="shared" si="3"/>
        <v>3.74</v>
      </c>
      <c r="L21" s="39">
        <f t="shared" si="2"/>
        <v>1</v>
      </c>
      <c r="M21" s="59">
        <v>3.74</v>
      </c>
      <c r="N21" s="34" t="str">
        <f t="shared" si="11"/>
        <v>▲</v>
      </c>
      <c r="O21" s="59"/>
      <c r="P21" s="34" t="str">
        <f t="shared" si="11"/>
        <v/>
      </c>
      <c r="Q21" s="59"/>
      <c r="R21" s="34" t="str">
        <f t="shared" si="11"/>
        <v/>
      </c>
      <c r="S21" s="59"/>
      <c r="T21" s="34" t="str">
        <f t="shared" si="11"/>
        <v/>
      </c>
      <c r="U21" s="59"/>
      <c r="V21" s="34" t="str">
        <f t="shared" si="11"/>
        <v/>
      </c>
      <c r="W21" s="59"/>
      <c r="X21" s="34" t="str">
        <f t="shared" si="11"/>
        <v/>
      </c>
      <c r="Y21" s="59"/>
      <c r="Z21" s="34" t="str">
        <f t="shared" ref="Z21:Z30" si="12">IF(Y21="","",IF($F21*($H$7/100)&lt;Y21,$I$7,IF($F21*($H$8/100)&lt;Y21,$I$8,"")))</f>
        <v/>
      </c>
      <c r="AA21" s="59"/>
      <c r="AB21" s="34" t="str">
        <f t="shared" ref="AB21:AB30" si="13">IF(AA21="","",IF($F21*($H$7/100)&lt;AA21,$I$7,IF($F21*($H$8/100)&lt;AA21,$I$8,"")))</f>
        <v/>
      </c>
      <c r="AC21" s="59"/>
      <c r="AD21" s="34" t="str">
        <f t="shared" ref="AD21:AD30" si="14">IF(AC21="","",IF($F21*($H$7/100)&lt;AC21,$I$7,IF($F21*($H$8/100)&lt;AC21,$I$8,"")))</f>
        <v/>
      </c>
      <c r="AE21" s="59"/>
      <c r="AF21" s="34" t="str">
        <f t="shared" ref="AF21:AF30" si="15">IF(AE21="","",IF($F21*($H$7/100)&lt;AE21,$I$7,IF($F21*($H$8/100)&lt;AE21,$I$8,"")))</f>
        <v/>
      </c>
      <c r="AG21" s="59"/>
      <c r="AH21" s="34" t="str">
        <f t="shared" ref="AH21:AH30" si="16">IF(AG21="","",IF($F21*($H$7/100)&lt;AG21,$I$7,IF($F21*($H$8/100)&lt;AG21,$I$8,"")))</f>
        <v/>
      </c>
      <c r="AI21" s="59"/>
      <c r="AJ21" s="34" t="str">
        <f t="shared" ref="AJ21:AJ30" si="17">IF(AI21="","",IF($F21*($H$7/100)&lt;AI21,$I$7,IF($F21*($H$8/100)&lt;AI21,$I$8,"")))</f>
        <v/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ht="14.1" customHeight="1">
      <c r="A22" s="36"/>
      <c r="B22" s="16">
        <v>200011</v>
      </c>
      <c r="C22" s="16"/>
      <c r="D22" s="148" t="s">
        <v>39</v>
      </c>
      <c r="E22" s="149"/>
      <c r="F22" s="62">
        <v>0.8</v>
      </c>
      <c r="G22" s="18" t="s">
        <v>30</v>
      </c>
      <c r="H22" s="63">
        <f t="shared" si="0"/>
        <v>0</v>
      </c>
      <c r="I22" s="34" t="str">
        <f t="shared" si="10"/>
        <v/>
      </c>
      <c r="J22" s="64">
        <f t="shared" si="1"/>
        <v>0</v>
      </c>
      <c r="K22" s="63">
        <f t="shared" si="3"/>
        <v>0</v>
      </c>
      <c r="L22" s="39">
        <f t="shared" si="2"/>
        <v>1</v>
      </c>
      <c r="M22" s="63">
        <v>0</v>
      </c>
      <c r="N22" s="34" t="str">
        <f t="shared" si="11"/>
        <v/>
      </c>
      <c r="O22" s="63"/>
      <c r="P22" s="34" t="str">
        <f t="shared" si="11"/>
        <v/>
      </c>
      <c r="Q22" s="63"/>
      <c r="R22" s="34" t="str">
        <f t="shared" si="11"/>
        <v/>
      </c>
      <c r="S22" s="63"/>
      <c r="T22" s="34" t="str">
        <f t="shared" si="11"/>
        <v/>
      </c>
      <c r="U22" s="63"/>
      <c r="V22" s="34" t="str">
        <f t="shared" si="11"/>
        <v/>
      </c>
      <c r="W22" s="63"/>
      <c r="X22" s="34" t="str">
        <f t="shared" si="11"/>
        <v/>
      </c>
      <c r="Y22" s="63"/>
      <c r="Z22" s="34" t="str">
        <f t="shared" si="12"/>
        <v/>
      </c>
      <c r="AA22" s="63"/>
      <c r="AB22" s="34" t="str">
        <f t="shared" si="13"/>
        <v/>
      </c>
      <c r="AC22" s="63"/>
      <c r="AD22" s="34" t="str">
        <f t="shared" si="14"/>
        <v/>
      </c>
      <c r="AE22" s="63"/>
      <c r="AF22" s="34" t="str">
        <f t="shared" si="15"/>
        <v/>
      </c>
      <c r="AG22" s="63"/>
      <c r="AH22" s="34" t="str">
        <f t="shared" si="16"/>
        <v/>
      </c>
      <c r="AI22" s="63"/>
      <c r="AJ22" s="34" t="str">
        <f t="shared" si="17"/>
        <v/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ht="14.1" customHeight="1">
      <c r="A23" s="36"/>
      <c r="B23" s="16">
        <v>200012</v>
      </c>
      <c r="C23" s="16"/>
      <c r="D23" s="148" t="s">
        <v>40</v>
      </c>
      <c r="E23" s="149"/>
      <c r="F23" s="62">
        <v>1</v>
      </c>
      <c r="G23" s="18" t="s">
        <v>30</v>
      </c>
      <c r="H23" s="59">
        <f t="shared" si="0"/>
        <v>0</v>
      </c>
      <c r="I23" s="34" t="str">
        <f t="shared" si="10"/>
        <v/>
      </c>
      <c r="J23" s="60">
        <f t="shared" si="1"/>
        <v>0</v>
      </c>
      <c r="K23" s="61">
        <f t="shared" si="3"/>
        <v>0</v>
      </c>
      <c r="L23" s="39">
        <f t="shared" si="2"/>
        <v>1</v>
      </c>
      <c r="M23" s="59">
        <v>0</v>
      </c>
      <c r="N23" s="34" t="str">
        <f t="shared" si="11"/>
        <v/>
      </c>
      <c r="O23" s="59"/>
      <c r="P23" s="34" t="str">
        <f t="shared" si="11"/>
        <v/>
      </c>
      <c r="Q23" s="59"/>
      <c r="R23" s="34" t="str">
        <f t="shared" si="11"/>
        <v/>
      </c>
      <c r="S23" s="59"/>
      <c r="T23" s="34" t="str">
        <f t="shared" si="11"/>
        <v/>
      </c>
      <c r="U23" s="59"/>
      <c r="V23" s="34" t="str">
        <f t="shared" si="11"/>
        <v/>
      </c>
      <c r="W23" s="59"/>
      <c r="X23" s="34" t="str">
        <f t="shared" si="11"/>
        <v/>
      </c>
      <c r="Y23" s="59"/>
      <c r="Z23" s="34" t="str">
        <f t="shared" si="12"/>
        <v/>
      </c>
      <c r="AA23" s="59"/>
      <c r="AB23" s="34" t="str">
        <f t="shared" si="13"/>
        <v/>
      </c>
      <c r="AC23" s="59"/>
      <c r="AD23" s="34" t="str">
        <f t="shared" si="14"/>
        <v/>
      </c>
      <c r="AE23" s="59"/>
      <c r="AF23" s="34" t="str">
        <f t="shared" si="15"/>
        <v/>
      </c>
      <c r="AG23" s="59"/>
      <c r="AH23" s="34" t="str">
        <f t="shared" si="16"/>
        <v/>
      </c>
      <c r="AI23" s="59"/>
      <c r="AJ23" s="34" t="str">
        <f t="shared" si="17"/>
        <v/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ht="14.1" customHeight="1">
      <c r="A24" s="36"/>
      <c r="B24" s="16">
        <v>200013</v>
      </c>
      <c r="C24" s="16"/>
      <c r="D24" s="148" t="s">
        <v>41</v>
      </c>
      <c r="E24" s="149"/>
      <c r="F24" s="40">
        <v>2E-3</v>
      </c>
      <c r="G24" s="18" t="s">
        <v>30</v>
      </c>
      <c r="H24" s="65">
        <f t="shared" si="0"/>
        <v>0</v>
      </c>
      <c r="I24" s="34" t="str">
        <f t="shared" si="10"/>
        <v/>
      </c>
      <c r="J24" s="66">
        <f t="shared" si="1"/>
        <v>0</v>
      </c>
      <c r="K24" s="67">
        <f t="shared" si="3"/>
        <v>0</v>
      </c>
      <c r="L24" s="39">
        <f t="shared" si="2"/>
        <v>1</v>
      </c>
      <c r="M24" s="65">
        <v>0</v>
      </c>
      <c r="N24" s="34" t="str">
        <f t="shared" si="11"/>
        <v/>
      </c>
      <c r="O24" s="65"/>
      <c r="P24" s="34" t="str">
        <f t="shared" si="11"/>
        <v/>
      </c>
      <c r="Q24" s="65"/>
      <c r="R24" s="34" t="str">
        <f t="shared" si="11"/>
        <v/>
      </c>
      <c r="S24" s="65"/>
      <c r="T24" s="34" t="str">
        <f t="shared" si="11"/>
        <v/>
      </c>
      <c r="U24" s="65"/>
      <c r="V24" s="34" t="str">
        <f t="shared" si="11"/>
        <v/>
      </c>
      <c r="W24" s="65"/>
      <c r="X24" s="34" t="str">
        <f t="shared" si="11"/>
        <v/>
      </c>
      <c r="Y24" s="65"/>
      <c r="Z24" s="34" t="str">
        <f t="shared" si="12"/>
        <v/>
      </c>
      <c r="AA24" s="65"/>
      <c r="AB24" s="34" t="str">
        <f t="shared" si="13"/>
        <v/>
      </c>
      <c r="AC24" s="65"/>
      <c r="AD24" s="34" t="str">
        <f t="shared" si="14"/>
        <v/>
      </c>
      <c r="AE24" s="65"/>
      <c r="AF24" s="34" t="str">
        <f t="shared" si="15"/>
        <v/>
      </c>
      <c r="AG24" s="65"/>
      <c r="AH24" s="34" t="str">
        <f t="shared" si="16"/>
        <v/>
      </c>
      <c r="AI24" s="65"/>
      <c r="AJ24" s="34" t="str">
        <f t="shared" si="17"/>
        <v/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ht="14.1" customHeight="1">
      <c r="A25" s="36"/>
      <c r="B25" s="16">
        <v>200014</v>
      </c>
      <c r="C25" s="16"/>
      <c r="D25" s="148" t="s">
        <v>42</v>
      </c>
      <c r="E25" s="149"/>
      <c r="F25" s="48">
        <v>0.05</v>
      </c>
      <c r="G25" s="18" t="s">
        <v>30</v>
      </c>
      <c r="H25" s="68">
        <f t="shared" si="0"/>
        <v>0</v>
      </c>
      <c r="I25" s="34" t="str">
        <f t="shared" si="10"/>
        <v/>
      </c>
      <c r="J25" s="69">
        <f t="shared" si="1"/>
        <v>0</v>
      </c>
      <c r="K25" s="70">
        <f t="shared" si="3"/>
        <v>0</v>
      </c>
      <c r="L25" s="39">
        <f t="shared" si="2"/>
        <v>1</v>
      </c>
      <c r="M25" s="68">
        <v>0</v>
      </c>
      <c r="N25" s="34" t="str">
        <f t="shared" si="11"/>
        <v/>
      </c>
      <c r="O25" s="68"/>
      <c r="P25" s="34" t="str">
        <f t="shared" si="11"/>
        <v/>
      </c>
      <c r="Q25" s="68"/>
      <c r="R25" s="34" t="str">
        <f t="shared" si="11"/>
        <v/>
      </c>
      <c r="S25" s="68"/>
      <c r="T25" s="34" t="str">
        <f t="shared" si="11"/>
        <v/>
      </c>
      <c r="U25" s="68"/>
      <c r="V25" s="34" t="str">
        <f t="shared" si="11"/>
        <v/>
      </c>
      <c r="W25" s="68"/>
      <c r="X25" s="34" t="str">
        <f t="shared" si="11"/>
        <v/>
      </c>
      <c r="Y25" s="68"/>
      <c r="Z25" s="34" t="str">
        <f t="shared" si="12"/>
        <v/>
      </c>
      <c r="AA25" s="68"/>
      <c r="AB25" s="34" t="str">
        <f t="shared" si="13"/>
        <v/>
      </c>
      <c r="AC25" s="68"/>
      <c r="AD25" s="34" t="str">
        <f t="shared" si="14"/>
        <v/>
      </c>
      <c r="AE25" s="68"/>
      <c r="AF25" s="34" t="str">
        <f t="shared" si="15"/>
        <v/>
      </c>
      <c r="AG25" s="68"/>
      <c r="AH25" s="34" t="str">
        <f t="shared" si="16"/>
        <v/>
      </c>
      <c r="AI25" s="68"/>
      <c r="AJ25" s="34" t="str">
        <f t="shared" si="17"/>
        <v/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ht="14.1" customHeight="1">
      <c r="A26" s="36"/>
      <c r="B26" s="16">
        <v>200302</v>
      </c>
      <c r="C26" s="16"/>
      <c r="D26" s="148" t="s">
        <v>43</v>
      </c>
      <c r="E26" s="149"/>
      <c r="F26" s="48">
        <v>0.04</v>
      </c>
      <c r="G26" s="18" t="s">
        <v>30</v>
      </c>
      <c r="H26" s="55">
        <f t="shared" si="0"/>
        <v>0</v>
      </c>
      <c r="I26" s="34" t="str">
        <f t="shared" si="10"/>
        <v/>
      </c>
      <c r="J26" s="56">
        <f t="shared" si="1"/>
        <v>0</v>
      </c>
      <c r="K26" s="57">
        <f t="shared" si="3"/>
        <v>0</v>
      </c>
      <c r="L26" s="39">
        <f t="shared" si="2"/>
        <v>1</v>
      </c>
      <c r="M26" s="55">
        <v>0</v>
      </c>
      <c r="N26" s="34" t="str">
        <f t="shared" si="11"/>
        <v/>
      </c>
      <c r="O26" s="55"/>
      <c r="P26" s="34" t="str">
        <f t="shared" si="11"/>
        <v/>
      </c>
      <c r="Q26" s="55"/>
      <c r="R26" s="34" t="str">
        <f t="shared" si="11"/>
        <v/>
      </c>
      <c r="S26" s="55"/>
      <c r="T26" s="34" t="str">
        <f t="shared" si="11"/>
        <v/>
      </c>
      <c r="U26" s="55"/>
      <c r="V26" s="34" t="str">
        <f t="shared" si="11"/>
        <v/>
      </c>
      <c r="W26" s="55"/>
      <c r="X26" s="34" t="str">
        <f t="shared" si="11"/>
        <v/>
      </c>
      <c r="Y26" s="55"/>
      <c r="Z26" s="34" t="str">
        <f t="shared" si="12"/>
        <v/>
      </c>
      <c r="AA26" s="55"/>
      <c r="AB26" s="34" t="str">
        <f t="shared" si="13"/>
        <v/>
      </c>
      <c r="AC26" s="55"/>
      <c r="AD26" s="34" t="str">
        <f t="shared" si="14"/>
        <v/>
      </c>
      <c r="AE26" s="55"/>
      <c r="AF26" s="34" t="str">
        <f t="shared" si="15"/>
        <v/>
      </c>
      <c r="AG26" s="55"/>
      <c r="AH26" s="34" t="str">
        <f t="shared" si="16"/>
        <v/>
      </c>
      <c r="AI26" s="55"/>
      <c r="AJ26" s="34" t="str">
        <f t="shared" si="17"/>
        <v/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ht="14.1" customHeight="1">
      <c r="A27" s="36"/>
      <c r="B27" s="16">
        <v>200017</v>
      </c>
      <c r="C27" s="16"/>
      <c r="D27" s="148" t="s">
        <v>44</v>
      </c>
      <c r="E27" s="149"/>
      <c r="F27" s="48">
        <v>0.02</v>
      </c>
      <c r="G27" s="18" t="s">
        <v>30</v>
      </c>
      <c r="H27" s="52">
        <f t="shared" si="0"/>
        <v>0</v>
      </c>
      <c r="I27" s="34" t="str">
        <f t="shared" si="10"/>
        <v/>
      </c>
      <c r="J27" s="53">
        <f t="shared" si="1"/>
        <v>0</v>
      </c>
      <c r="K27" s="54">
        <f t="shared" si="3"/>
        <v>0</v>
      </c>
      <c r="L27" s="39">
        <f t="shared" si="2"/>
        <v>1</v>
      </c>
      <c r="M27" s="52">
        <v>0</v>
      </c>
      <c r="N27" s="34" t="str">
        <f t="shared" si="11"/>
        <v/>
      </c>
      <c r="O27" s="52"/>
      <c r="P27" s="34" t="str">
        <f t="shared" si="11"/>
        <v/>
      </c>
      <c r="Q27" s="52"/>
      <c r="R27" s="34" t="str">
        <f t="shared" si="11"/>
        <v/>
      </c>
      <c r="S27" s="52"/>
      <c r="T27" s="34" t="str">
        <f t="shared" si="11"/>
        <v/>
      </c>
      <c r="U27" s="52"/>
      <c r="V27" s="34" t="str">
        <f t="shared" si="11"/>
        <v/>
      </c>
      <c r="W27" s="52"/>
      <c r="X27" s="34" t="str">
        <f t="shared" si="11"/>
        <v/>
      </c>
      <c r="Y27" s="52"/>
      <c r="Z27" s="34" t="str">
        <f t="shared" si="12"/>
        <v/>
      </c>
      <c r="AA27" s="52"/>
      <c r="AB27" s="34" t="str">
        <f t="shared" si="13"/>
        <v/>
      </c>
      <c r="AC27" s="52"/>
      <c r="AD27" s="34" t="str">
        <f t="shared" si="14"/>
        <v/>
      </c>
      <c r="AE27" s="52"/>
      <c r="AF27" s="34" t="str">
        <f t="shared" si="15"/>
        <v/>
      </c>
      <c r="AG27" s="52"/>
      <c r="AH27" s="34" t="str">
        <f t="shared" si="16"/>
        <v/>
      </c>
      <c r="AI27" s="52"/>
      <c r="AJ27" s="34" t="str">
        <f t="shared" si="17"/>
        <v/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ht="14.1" customHeight="1">
      <c r="A28" s="36"/>
      <c r="B28" s="16">
        <v>200018</v>
      </c>
      <c r="C28" s="16"/>
      <c r="D28" s="148" t="s">
        <v>45</v>
      </c>
      <c r="E28" s="149"/>
      <c r="F28" s="48">
        <v>0.01</v>
      </c>
      <c r="G28" s="18" t="s">
        <v>30</v>
      </c>
      <c r="H28" s="71">
        <f t="shared" si="0"/>
        <v>0</v>
      </c>
      <c r="I28" s="34" t="str">
        <f t="shared" si="10"/>
        <v/>
      </c>
      <c r="J28" s="72">
        <f t="shared" si="1"/>
        <v>0</v>
      </c>
      <c r="K28" s="73">
        <f t="shared" si="3"/>
        <v>0</v>
      </c>
      <c r="L28" s="39">
        <f t="shared" si="2"/>
        <v>1</v>
      </c>
      <c r="M28" s="71">
        <v>0</v>
      </c>
      <c r="N28" s="34" t="str">
        <f t="shared" si="11"/>
        <v/>
      </c>
      <c r="O28" s="71"/>
      <c r="P28" s="34" t="str">
        <f t="shared" si="11"/>
        <v/>
      </c>
      <c r="Q28" s="71"/>
      <c r="R28" s="34" t="str">
        <f t="shared" si="11"/>
        <v/>
      </c>
      <c r="S28" s="71"/>
      <c r="T28" s="34" t="str">
        <f t="shared" si="11"/>
        <v/>
      </c>
      <c r="U28" s="71"/>
      <c r="V28" s="34" t="str">
        <f t="shared" si="11"/>
        <v/>
      </c>
      <c r="W28" s="71"/>
      <c r="X28" s="34" t="str">
        <f t="shared" si="11"/>
        <v/>
      </c>
      <c r="Y28" s="71"/>
      <c r="Z28" s="34" t="str">
        <f t="shared" si="12"/>
        <v/>
      </c>
      <c r="AA28" s="71"/>
      <c r="AB28" s="34" t="str">
        <f t="shared" si="13"/>
        <v/>
      </c>
      <c r="AC28" s="71"/>
      <c r="AD28" s="34" t="str">
        <f t="shared" si="14"/>
        <v/>
      </c>
      <c r="AE28" s="71"/>
      <c r="AF28" s="34" t="str">
        <f t="shared" si="15"/>
        <v/>
      </c>
      <c r="AG28" s="71"/>
      <c r="AH28" s="34" t="str">
        <f t="shared" si="16"/>
        <v/>
      </c>
      <c r="AI28" s="71"/>
      <c r="AJ28" s="34" t="str">
        <f t="shared" si="17"/>
        <v/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ht="14.1" customHeight="1">
      <c r="A29" s="36"/>
      <c r="B29" s="16">
        <v>200019</v>
      </c>
      <c r="C29" s="16"/>
      <c r="D29" s="148" t="s">
        <v>46</v>
      </c>
      <c r="E29" s="149"/>
      <c r="F29" s="48">
        <v>0.01</v>
      </c>
      <c r="G29" s="18" t="s">
        <v>30</v>
      </c>
      <c r="H29" s="49">
        <f t="shared" si="0"/>
        <v>0</v>
      </c>
      <c r="I29" s="34" t="str">
        <f t="shared" si="10"/>
        <v/>
      </c>
      <c r="J29" s="50">
        <f t="shared" si="1"/>
        <v>0</v>
      </c>
      <c r="K29" s="51">
        <f t="shared" si="3"/>
        <v>0</v>
      </c>
      <c r="L29" s="39">
        <f t="shared" si="2"/>
        <v>1</v>
      </c>
      <c r="M29" s="49">
        <v>0</v>
      </c>
      <c r="N29" s="34" t="str">
        <f t="shared" si="11"/>
        <v/>
      </c>
      <c r="O29" s="49"/>
      <c r="P29" s="34" t="str">
        <f t="shared" si="11"/>
        <v/>
      </c>
      <c r="Q29" s="49"/>
      <c r="R29" s="34" t="str">
        <f t="shared" si="11"/>
        <v/>
      </c>
      <c r="S29" s="49"/>
      <c r="T29" s="34" t="str">
        <f t="shared" si="11"/>
        <v/>
      </c>
      <c r="U29" s="49"/>
      <c r="V29" s="34" t="str">
        <f t="shared" si="11"/>
        <v/>
      </c>
      <c r="W29" s="49"/>
      <c r="X29" s="34" t="str">
        <f t="shared" si="11"/>
        <v/>
      </c>
      <c r="Y29" s="49"/>
      <c r="Z29" s="34" t="str">
        <f t="shared" si="12"/>
        <v/>
      </c>
      <c r="AA29" s="49"/>
      <c r="AB29" s="34" t="str">
        <f t="shared" si="13"/>
        <v/>
      </c>
      <c r="AC29" s="49"/>
      <c r="AD29" s="34" t="str">
        <f t="shared" si="14"/>
        <v/>
      </c>
      <c r="AE29" s="49"/>
      <c r="AF29" s="34" t="str">
        <f t="shared" si="15"/>
        <v/>
      </c>
      <c r="AG29" s="49"/>
      <c r="AH29" s="34" t="str">
        <f t="shared" si="16"/>
        <v/>
      </c>
      <c r="AI29" s="49"/>
      <c r="AJ29" s="34" t="str">
        <f t="shared" si="17"/>
        <v/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ht="14.1" customHeight="1">
      <c r="A30" s="36"/>
      <c r="B30" s="16">
        <v>200020</v>
      </c>
      <c r="C30" s="16"/>
      <c r="D30" s="148" t="s">
        <v>47</v>
      </c>
      <c r="E30" s="149"/>
      <c r="F30" s="48">
        <v>0.01</v>
      </c>
      <c r="G30" s="18" t="s">
        <v>30</v>
      </c>
      <c r="H30" s="49">
        <f t="shared" si="0"/>
        <v>0</v>
      </c>
      <c r="I30" s="34" t="str">
        <f t="shared" si="10"/>
        <v/>
      </c>
      <c r="J30" s="50">
        <f t="shared" si="1"/>
        <v>0</v>
      </c>
      <c r="K30" s="51">
        <f t="shared" si="3"/>
        <v>0</v>
      </c>
      <c r="L30" s="39">
        <f t="shared" si="2"/>
        <v>1</v>
      </c>
      <c r="M30" s="49">
        <v>0</v>
      </c>
      <c r="N30" s="34" t="str">
        <f t="shared" si="11"/>
        <v/>
      </c>
      <c r="O30" s="49"/>
      <c r="P30" s="34" t="str">
        <f t="shared" si="11"/>
        <v/>
      </c>
      <c r="Q30" s="49"/>
      <c r="R30" s="34" t="str">
        <f t="shared" si="11"/>
        <v/>
      </c>
      <c r="S30" s="49"/>
      <c r="T30" s="34" t="str">
        <f t="shared" si="11"/>
        <v/>
      </c>
      <c r="U30" s="49"/>
      <c r="V30" s="34" t="str">
        <f t="shared" si="11"/>
        <v/>
      </c>
      <c r="W30" s="49"/>
      <c r="X30" s="34" t="str">
        <f t="shared" si="11"/>
        <v/>
      </c>
      <c r="Y30" s="49"/>
      <c r="Z30" s="34" t="str">
        <f t="shared" si="12"/>
        <v/>
      </c>
      <c r="AA30" s="49"/>
      <c r="AB30" s="34" t="str">
        <f t="shared" si="13"/>
        <v/>
      </c>
      <c r="AC30" s="49"/>
      <c r="AD30" s="34" t="str">
        <f t="shared" si="14"/>
        <v/>
      </c>
      <c r="AE30" s="49"/>
      <c r="AF30" s="34" t="str">
        <f t="shared" si="15"/>
        <v/>
      </c>
      <c r="AG30" s="49"/>
      <c r="AH30" s="34" t="str">
        <f t="shared" si="16"/>
        <v/>
      </c>
      <c r="AI30" s="49"/>
      <c r="AJ30" s="34" t="str">
        <f t="shared" si="17"/>
        <v/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14.1" customHeight="1">
      <c r="A31" s="36"/>
      <c r="B31" s="16">
        <v>200067</v>
      </c>
      <c r="C31" s="16"/>
      <c r="D31" s="148" t="s">
        <v>48</v>
      </c>
      <c r="E31" s="149"/>
      <c r="F31" s="62">
        <v>0.6</v>
      </c>
      <c r="G31" s="18" t="s">
        <v>30</v>
      </c>
      <c r="H31" s="74">
        <f t="shared" si="0"/>
        <v>0</v>
      </c>
      <c r="I31" s="34"/>
      <c r="J31" s="75">
        <f t="shared" si="1"/>
        <v>0</v>
      </c>
      <c r="K31" s="76">
        <f t="shared" si="3"/>
        <v>0</v>
      </c>
      <c r="L31" s="39">
        <f t="shared" si="2"/>
        <v>0</v>
      </c>
      <c r="M31" s="74" t="s">
        <v>49</v>
      </c>
      <c r="N31" s="34"/>
      <c r="O31" s="74"/>
      <c r="P31" s="34"/>
      <c r="Q31" s="74"/>
      <c r="R31" s="34"/>
      <c r="S31" s="74"/>
      <c r="T31" s="34"/>
      <c r="U31" s="74"/>
      <c r="V31" s="34"/>
      <c r="W31" s="74"/>
      <c r="X31" s="34"/>
      <c r="Y31" s="74"/>
      <c r="Z31" s="34"/>
      <c r="AA31" s="74"/>
      <c r="AB31" s="34"/>
      <c r="AC31" s="74"/>
      <c r="AD31" s="34"/>
      <c r="AE31" s="74"/>
      <c r="AF31" s="34"/>
      <c r="AG31" s="74"/>
      <c r="AH31" s="34"/>
      <c r="AI31" s="74"/>
      <c r="AJ31" s="34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14.1" customHeight="1">
      <c r="A32" s="36"/>
      <c r="B32" s="16">
        <v>200021</v>
      </c>
      <c r="C32" s="16"/>
      <c r="D32" s="148" t="s">
        <v>50</v>
      </c>
      <c r="E32" s="149"/>
      <c r="F32" s="48">
        <v>0.02</v>
      </c>
      <c r="G32" s="18" t="s">
        <v>30</v>
      </c>
      <c r="H32" s="52">
        <f t="shared" si="0"/>
        <v>0</v>
      </c>
      <c r="I32" s="34"/>
      <c r="J32" s="53">
        <f t="shared" si="1"/>
        <v>0</v>
      </c>
      <c r="K32" s="54">
        <f t="shared" si="3"/>
        <v>0</v>
      </c>
      <c r="L32" s="39">
        <f t="shared" si="2"/>
        <v>0</v>
      </c>
      <c r="M32" s="52" t="s">
        <v>49</v>
      </c>
      <c r="N32" s="34"/>
      <c r="O32" s="52"/>
      <c r="P32" s="34"/>
      <c r="Q32" s="52"/>
      <c r="R32" s="34"/>
      <c r="S32" s="52"/>
      <c r="T32" s="34"/>
      <c r="U32" s="52"/>
      <c r="V32" s="34"/>
      <c r="W32" s="52"/>
      <c r="X32" s="34"/>
      <c r="Y32" s="52"/>
      <c r="Z32" s="34"/>
      <c r="AA32" s="52"/>
      <c r="AB32" s="34"/>
      <c r="AC32" s="52"/>
      <c r="AD32" s="34"/>
      <c r="AE32" s="52"/>
      <c r="AF32" s="34"/>
      <c r="AG32" s="52"/>
      <c r="AH32" s="34"/>
      <c r="AI32" s="52"/>
      <c r="AJ32" s="34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ht="14.1" customHeight="1">
      <c r="A33" s="36"/>
      <c r="B33" s="16">
        <v>200022</v>
      </c>
      <c r="C33" s="16"/>
      <c r="D33" s="148" t="s">
        <v>51</v>
      </c>
      <c r="E33" s="149"/>
      <c r="F33" s="48">
        <v>0.06</v>
      </c>
      <c r="G33" s="18" t="s">
        <v>30</v>
      </c>
      <c r="H33" s="49">
        <f t="shared" si="0"/>
        <v>0</v>
      </c>
      <c r="I33" s="34"/>
      <c r="J33" s="50">
        <f t="shared" si="1"/>
        <v>0</v>
      </c>
      <c r="K33" s="51">
        <f t="shared" si="3"/>
        <v>0</v>
      </c>
      <c r="L33" s="39">
        <f t="shared" si="2"/>
        <v>0</v>
      </c>
      <c r="M33" s="49" t="s">
        <v>49</v>
      </c>
      <c r="N33" s="34"/>
      <c r="O33" s="49"/>
      <c r="P33" s="34"/>
      <c r="Q33" s="49"/>
      <c r="R33" s="34"/>
      <c r="S33" s="49"/>
      <c r="T33" s="34"/>
      <c r="U33" s="49"/>
      <c r="V33" s="34"/>
      <c r="W33" s="49"/>
      <c r="X33" s="34"/>
      <c r="Y33" s="49"/>
      <c r="Z33" s="34"/>
      <c r="AA33" s="49"/>
      <c r="AB33" s="34"/>
      <c r="AC33" s="49"/>
      <c r="AD33" s="34"/>
      <c r="AE33" s="49"/>
      <c r="AF33" s="34"/>
      <c r="AG33" s="49"/>
      <c r="AH33" s="34"/>
      <c r="AI33" s="49"/>
      <c r="AJ33" s="34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ht="14.1" customHeight="1">
      <c r="A34" s="36"/>
      <c r="B34" s="16">
        <v>200023</v>
      </c>
      <c r="C34" s="16"/>
      <c r="D34" s="148" t="s">
        <v>52</v>
      </c>
      <c r="E34" s="149"/>
      <c r="F34" s="48">
        <v>0.03</v>
      </c>
      <c r="G34" s="18" t="s">
        <v>30</v>
      </c>
      <c r="H34" s="77">
        <f t="shared" si="0"/>
        <v>0</v>
      </c>
      <c r="I34" s="34"/>
      <c r="J34" s="78">
        <f t="shared" si="1"/>
        <v>0</v>
      </c>
      <c r="K34" s="79">
        <f t="shared" si="3"/>
        <v>0</v>
      </c>
      <c r="L34" s="39">
        <f t="shared" si="2"/>
        <v>0</v>
      </c>
      <c r="M34" s="77" t="s">
        <v>49</v>
      </c>
      <c r="N34" s="34"/>
      <c r="O34" s="77"/>
      <c r="P34" s="34"/>
      <c r="Q34" s="77"/>
      <c r="R34" s="34"/>
      <c r="S34" s="77"/>
      <c r="T34" s="34"/>
      <c r="U34" s="77"/>
      <c r="V34" s="34"/>
      <c r="W34" s="77"/>
      <c r="X34" s="34"/>
      <c r="Y34" s="77"/>
      <c r="Z34" s="34"/>
      <c r="AA34" s="77"/>
      <c r="AB34" s="34"/>
      <c r="AC34" s="77"/>
      <c r="AD34" s="34"/>
      <c r="AE34" s="77"/>
      <c r="AF34" s="34"/>
      <c r="AG34" s="77"/>
      <c r="AH34" s="34"/>
      <c r="AI34" s="77"/>
      <c r="AJ34" s="34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ht="14.1" customHeight="1">
      <c r="A35" s="36"/>
      <c r="B35" s="16">
        <v>200024</v>
      </c>
      <c r="C35" s="16"/>
      <c r="D35" s="148" t="s">
        <v>53</v>
      </c>
      <c r="E35" s="149"/>
      <c r="F35" s="62">
        <v>0.1</v>
      </c>
      <c r="G35" s="18" t="s">
        <v>30</v>
      </c>
      <c r="H35" s="49">
        <f t="shared" si="0"/>
        <v>0</v>
      </c>
      <c r="I35" s="34"/>
      <c r="J35" s="50">
        <f t="shared" si="1"/>
        <v>0</v>
      </c>
      <c r="K35" s="51">
        <f t="shared" si="3"/>
        <v>0</v>
      </c>
      <c r="L35" s="39">
        <f t="shared" si="2"/>
        <v>0</v>
      </c>
      <c r="M35" s="49" t="s">
        <v>49</v>
      </c>
      <c r="N35" s="34"/>
      <c r="O35" s="49"/>
      <c r="P35" s="34"/>
      <c r="Q35" s="49"/>
      <c r="R35" s="34"/>
      <c r="S35" s="49"/>
      <c r="T35" s="34"/>
      <c r="U35" s="49"/>
      <c r="V35" s="34"/>
      <c r="W35" s="49"/>
      <c r="X35" s="34"/>
      <c r="Y35" s="49"/>
      <c r="Z35" s="34"/>
      <c r="AA35" s="49"/>
      <c r="AB35" s="34"/>
      <c r="AC35" s="49"/>
      <c r="AD35" s="34"/>
      <c r="AE35" s="49"/>
      <c r="AF35" s="34"/>
      <c r="AG35" s="49"/>
      <c r="AH35" s="34"/>
      <c r="AI35" s="49"/>
      <c r="AJ35" s="34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ht="14.1" customHeight="1">
      <c r="A36" s="36"/>
      <c r="B36" s="16">
        <v>200025</v>
      </c>
      <c r="C36" s="16"/>
      <c r="D36" s="148" t="s">
        <v>54</v>
      </c>
      <c r="E36" s="149"/>
      <c r="F36" s="48">
        <v>0.01</v>
      </c>
      <c r="G36" s="18" t="s">
        <v>30</v>
      </c>
      <c r="H36" s="49">
        <f t="shared" si="0"/>
        <v>0</v>
      </c>
      <c r="I36" s="34"/>
      <c r="J36" s="50">
        <f t="shared" si="1"/>
        <v>0</v>
      </c>
      <c r="K36" s="51">
        <f t="shared" si="3"/>
        <v>0</v>
      </c>
      <c r="L36" s="39">
        <f t="shared" si="2"/>
        <v>0</v>
      </c>
      <c r="M36" s="49" t="s">
        <v>49</v>
      </c>
      <c r="N36" s="34"/>
      <c r="O36" s="49"/>
      <c r="P36" s="34"/>
      <c r="Q36" s="49"/>
      <c r="R36" s="34"/>
      <c r="S36" s="49"/>
      <c r="T36" s="34"/>
      <c r="U36" s="49"/>
      <c r="V36" s="34"/>
      <c r="W36" s="49"/>
      <c r="X36" s="34"/>
      <c r="Y36" s="49"/>
      <c r="Z36" s="34"/>
      <c r="AA36" s="49"/>
      <c r="AB36" s="34"/>
      <c r="AC36" s="49"/>
      <c r="AD36" s="34"/>
      <c r="AE36" s="49"/>
      <c r="AF36" s="34"/>
      <c r="AG36" s="49"/>
      <c r="AH36" s="34"/>
      <c r="AI36" s="49"/>
      <c r="AJ36" s="34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ht="14.1" customHeight="1">
      <c r="A37" s="36"/>
      <c r="B37" s="16">
        <v>200026</v>
      </c>
      <c r="C37" s="16"/>
      <c r="D37" s="152" t="s">
        <v>55</v>
      </c>
      <c r="E37" s="153"/>
      <c r="F37" s="62">
        <v>0.1</v>
      </c>
      <c r="G37" s="18" t="s">
        <v>30</v>
      </c>
      <c r="H37" s="49">
        <f t="shared" si="0"/>
        <v>0</v>
      </c>
      <c r="I37" s="34"/>
      <c r="J37" s="50">
        <f t="shared" si="1"/>
        <v>0</v>
      </c>
      <c r="K37" s="51">
        <f t="shared" si="3"/>
        <v>0</v>
      </c>
      <c r="L37" s="39">
        <f t="shared" si="2"/>
        <v>0</v>
      </c>
      <c r="M37" s="49" t="s">
        <v>49</v>
      </c>
      <c r="N37" s="34"/>
      <c r="O37" s="49"/>
      <c r="P37" s="34"/>
      <c r="Q37" s="49"/>
      <c r="R37" s="34"/>
      <c r="S37" s="49"/>
      <c r="T37" s="34"/>
      <c r="U37" s="49"/>
      <c r="V37" s="34"/>
      <c r="W37" s="49"/>
      <c r="X37" s="34"/>
      <c r="Y37" s="49"/>
      <c r="Z37" s="34"/>
      <c r="AA37" s="49"/>
      <c r="AB37" s="34"/>
      <c r="AC37" s="49"/>
      <c r="AD37" s="34"/>
      <c r="AE37" s="49"/>
      <c r="AF37" s="34"/>
      <c r="AG37" s="49"/>
      <c r="AH37" s="34"/>
      <c r="AI37" s="49"/>
      <c r="AJ37" s="34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ht="14.1" customHeight="1">
      <c r="A38" s="36"/>
      <c r="B38" s="16">
        <v>200027</v>
      </c>
      <c r="C38" s="16"/>
      <c r="D38" s="148" t="s">
        <v>56</v>
      </c>
      <c r="E38" s="149"/>
      <c r="F38" s="48">
        <v>0.03</v>
      </c>
      <c r="G38" s="18" t="s">
        <v>30</v>
      </c>
      <c r="H38" s="77">
        <f t="shared" si="0"/>
        <v>0</v>
      </c>
      <c r="I38" s="34"/>
      <c r="J38" s="78">
        <f t="shared" si="1"/>
        <v>0</v>
      </c>
      <c r="K38" s="79">
        <f t="shared" si="3"/>
        <v>0</v>
      </c>
      <c r="L38" s="39">
        <f>COUNT(M38,O38,Q38,S38,U38,W38,Y38,AA38,AC38,AE38,AG38,AI38,AK38,AM38,AO38,AQ38,AS38,AU38,AW38,AY38,BA38,BC38,BE38,BG38)</f>
        <v>0</v>
      </c>
      <c r="M38" s="77" t="s">
        <v>49</v>
      </c>
      <c r="N38" s="34"/>
      <c r="O38" s="77"/>
      <c r="P38" s="34"/>
      <c r="Q38" s="77"/>
      <c r="R38" s="34"/>
      <c r="S38" s="77"/>
      <c r="T38" s="34"/>
      <c r="U38" s="77"/>
      <c r="V38" s="34"/>
      <c r="W38" s="77"/>
      <c r="X38" s="34"/>
      <c r="Y38" s="77"/>
      <c r="Z38" s="34"/>
      <c r="AA38" s="77"/>
      <c r="AB38" s="34"/>
      <c r="AC38" s="77"/>
      <c r="AD38" s="34"/>
      <c r="AE38" s="77"/>
      <c r="AF38" s="34"/>
      <c r="AG38" s="77"/>
      <c r="AH38" s="34"/>
      <c r="AI38" s="77"/>
      <c r="AJ38" s="34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ht="14.1" customHeight="1">
      <c r="A39" s="36"/>
      <c r="B39" s="16">
        <v>200028</v>
      </c>
      <c r="C39" s="16"/>
      <c r="D39" s="148" t="s">
        <v>57</v>
      </c>
      <c r="E39" s="149"/>
      <c r="F39" s="48">
        <v>0.03</v>
      </c>
      <c r="G39" s="18" t="s">
        <v>30</v>
      </c>
      <c r="H39" s="49">
        <f t="shared" si="0"/>
        <v>0</v>
      </c>
      <c r="I39" s="34"/>
      <c r="J39" s="50">
        <f t="shared" si="1"/>
        <v>0</v>
      </c>
      <c r="K39" s="51">
        <f t="shared" si="3"/>
        <v>0</v>
      </c>
      <c r="L39" s="39">
        <f t="shared" si="2"/>
        <v>0</v>
      </c>
      <c r="M39" s="49" t="s">
        <v>49</v>
      </c>
      <c r="N39" s="34"/>
      <c r="O39" s="49"/>
      <c r="P39" s="34"/>
      <c r="Q39" s="49"/>
      <c r="R39" s="34"/>
      <c r="S39" s="49"/>
      <c r="T39" s="34"/>
      <c r="U39" s="49"/>
      <c r="V39" s="34"/>
      <c r="W39" s="49"/>
      <c r="X39" s="34"/>
      <c r="Y39" s="49"/>
      <c r="Z39" s="34"/>
      <c r="AA39" s="49"/>
      <c r="AB39" s="34"/>
      <c r="AC39" s="49"/>
      <c r="AD39" s="34"/>
      <c r="AE39" s="49"/>
      <c r="AF39" s="34"/>
      <c r="AG39" s="49"/>
      <c r="AH39" s="34"/>
      <c r="AI39" s="49"/>
      <c r="AJ39" s="34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ht="14.1" customHeight="1">
      <c r="A40" s="36"/>
      <c r="B40" s="16">
        <v>200029</v>
      </c>
      <c r="C40" s="16"/>
      <c r="D40" s="148" t="s">
        <v>58</v>
      </c>
      <c r="E40" s="149"/>
      <c r="F40" s="48">
        <v>0.09</v>
      </c>
      <c r="G40" s="18" t="s">
        <v>30</v>
      </c>
      <c r="H40" s="49">
        <f t="shared" si="0"/>
        <v>0</v>
      </c>
      <c r="I40" s="34"/>
      <c r="J40" s="50">
        <f t="shared" si="1"/>
        <v>0</v>
      </c>
      <c r="K40" s="51">
        <f t="shared" si="3"/>
        <v>0</v>
      </c>
      <c r="L40" s="39">
        <f t="shared" si="2"/>
        <v>0</v>
      </c>
      <c r="M40" s="49" t="s">
        <v>49</v>
      </c>
      <c r="N40" s="34"/>
      <c r="O40" s="49"/>
      <c r="P40" s="34"/>
      <c r="Q40" s="49"/>
      <c r="R40" s="34"/>
      <c r="S40" s="49"/>
      <c r="T40" s="34"/>
      <c r="U40" s="49"/>
      <c r="V40" s="34"/>
      <c r="W40" s="49"/>
      <c r="X40" s="34"/>
      <c r="Y40" s="49"/>
      <c r="Z40" s="34"/>
      <c r="AA40" s="49"/>
      <c r="AB40" s="34"/>
      <c r="AC40" s="49"/>
      <c r="AD40" s="34"/>
      <c r="AE40" s="49"/>
      <c r="AF40" s="34"/>
      <c r="AG40" s="49"/>
      <c r="AH40" s="34"/>
      <c r="AI40" s="49"/>
      <c r="AJ40" s="34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ht="14.1" customHeight="1">
      <c r="A41" s="36"/>
      <c r="B41" s="16">
        <v>200030</v>
      </c>
      <c r="C41" s="16"/>
      <c r="D41" s="148" t="s">
        <v>59</v>
      </c>
      <c r="E41" s="149"/>
      <c r="F41" s="48">
        <v>0.08</v>
      </c>
      <c r="G41" s="18" t="s">
        <v>30</v>
      </c>
      <c r="H41" s="80">
        <f t="shared" si="0"/>
        <v>0</v>
      </c>
      <c r="I41" s="34"/>
      <c r="J41" s="81">
        <f t="shared" si="1"/>
        <v>0</v>
      </c>
      <c r="K41" s="82">
        <f t="shared" si="3"/>
        <v>0</v>
      </c>
      <c r="L41" s="39">
        <f t="shared" si="2"/>
        <v>0</v>
      </c>
      <c r="M41" s="80" t="s">
        <v>49</v>
      </c>
      <c r="N41" s="34"/>
      <c r="O41" s="80"/>
      <c r="P41" s="34"/>
      <c r="Q41" s="80"/>
      <c r="R41" s="34"/>
      <c r="S41" s="80"/>
      <c r="T41" s="34"/>
      <c r="U41" s="80"/>
      <c r="V41" s="34"/>
      <c r="W41" s="80"/>
      <c r="X41" s="34"/>
      <c r="Y41" s="80"/>
      <c r="Z41" s="34"/>
      <c r="AA41" s="80"/>
      <c r="AB41" s="34"/>
      <c r="AC41" s="80"/>
      <c r="AD41" s="34"/>
      <c r="AE41" s="80"/>
      <c r="AF41" s="34"/>
      <c r="AG41" s="80"/>
      <c r="AH41" s="34"/>
      <c r="AI41" s="80"/>
      <c r="AJ41" s="34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ht="14.1" customHeight="1">
      <c r="A42" s="36"/>
      <c r="B42" s="16">
        <v>200031</v>
      </c>
      <c r="C42" s="16"/>
      <c r="D42" s="148" t="s">
        <v>60</v>
      </c>
      <c r="E42" s="149"/>
      <c r="F42" s="62">
        <v>1</v>
      </c>
      <c r="G42" s="18" t="s">
        <v>30</v>
      </c>
      <c r="H42" s="83">
        <f t="shared" si="0"/>
        <v>0</v>
      </c>
      <c r="I42" s="34" t="str">
        <f t="shared" ref="I42:I55" si="18">IF($F42*($H$7/100)&lt;H42,$I$7,IF($F42*($H$8/100)&lt;H42,$I$8,""))</f>
        <v/>
      </c>
      <c r="J42" s="84">
        <f t="shared" si="1"/>
        <v>0</v>
      </c>
      <c r="K42" s="85">
        <f t="shared" si="3"/>
        <v>0</v>
      </c>
      <c r="L42" s="39">
        <f t="shared" si="2"/>
        <v>1</v>
      </c>
      <c r="M42" s="83">
        <v>0</v>
      </c>
      <c r="N42" s="34" t="str">
        <f>IF(M42="","",IF($F42*($H$7/100)&lt;M42,$I$7,IF($F42*($H$8/100)&lt;M42,$I$8,"")))</f>
        <v/>
      </c>
      <c r="O42" s="83"/>
      <c r="P42" s="34" t="str">
        <f>IF(O42="","",IF($F42*($H$7/100)&lt;O42,$I$7,IF($F42*($H$8/100)&lt;O42,$I$8,"")))</f>
        <v/>
      </c>
      <c r="Q42" s="83"/>
      <c r="R42" s="34" t="str">
        <f>IF(Q42="","",IF($F42*($H$7/100)&lt;Q42,$I$7,IF($F42*($H$8/100)&lt;Q42,$I$8,"")))</f>
        <v/>
      </c>
      <c r="S42" s="83"/>
      <c r="T42" s="34" t="str">
        <f>IF(S42="","",IF($F42*($H$7/100)&lt;S42,$I$7,IF($F42*($H$8/100)&lt;S42,$I$8,"")))</f>
        <v/>
      </c>
      <c r="U42" s="83"/>
      <c r="V42" s="34" t="str">
        <f>IF(U42="","",IF($F42*($H$7/100)&lt;U42,$I$7,IF($F42*($H$8/100)&lt;U42,$I$8,"")))</f>
        <v/>
      </c>
      <c r="W42" s="83"/>
      <c r="X42" s="34" t="str">
        <f>IF(W42="","",IF($F42*($H$7/100)&lt;W42,$I$7,IF($F42*($H$8/100)&lt;W42,$I$8,"")))</f>
        <v/>
      </c>
      <c r="Y42" s="83"/>
      <c r="Z42" s="34" t="str">
        <f t="shared" ref="Z42:Z47" si="19">IF(Y42="","",IF($F42*($H$7/100)&lt;Y42,$I$7,IF($F42*($H$8/100)&lt;Y42,$I$8,"")))</f>
        <v/>
      </c>
      <c r="AA42" s="83"/>
      <c r="AB42" s="34" t="str">
        <f t="shared" ref="AB42:AB47" si="20">IF(AA42="","",IF($F42*($H$7/100)&lt;AA42,$I$7,IF($F42*($H$8/100)&lt;AA42,$I$8,"")))</f>
        <v/>
      </c>
      <c r="AC42" s="83"/>
      <c r="AD42" s="34" t="str">
        <f t="shared" ref="AD42:AD47" si="21">IF(AC42="","",IF($F42*($H$7/100)&lt;AC42,$I$7,IF($F42*($H$8/100)&lt;AC42,$I$8,"")))</f>
        <v/>
      </c>
      <c r="AE42" s="83"/>
      <c r="AF42" s="34" t="str">
        <f t="shared" ref="AF42:AF47" si="22">IF(AE42="","",IF($F42*($H$7/100)&lt;AE42,$I$7,IF($F42*($H$8/100)&lt;AE42,$I$8,"")))</f>
        <v/>
      </c>
      <c r="AG42" s="83"/>
      <c r="AH42" s="34" t="str">
        <f t="shared" ref="AH42:AH47" si="23">IF(AG42="","",IF($F42*($H$7/100)&lt;AG42,$I$7,IF($F42*($H$8/100)&lt;AG42,$I$8,"")))</f>
        <v/>
      </c>
      <c r="AI42" s="83"/>
      <c r="AJ42" s="34" t="str">
        <f t="shared" ref="AJ42:AJ47" si="24">IF(AI42="","",IF($F42*($H$7/100)&lt;AI42,$I$7,IF($F42*($H$8/100)&lt;AI42,$I$8,"")))</f>
        <v/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ht="14.1" customHeight="1">
      <c r="A43" s="36"/>
      <c r="B43" s="16">
        <v>200032</v>
      </c>
      <c r="C43" s="16"/>
      <c r="D43" s="148" t="s">
        <v>61</v>
      </c>
      <c r="E43" s="149"/>
      <c r="F43" s="62">
        <v>0.2</v>
      </c>
      <c r="G43" s="18" t="s">
        <v>30</v>
      </c>
      <c r="H43" s="59">
        <f t="shared" si="0"/>
        <v>0</v>
      </c>
      <c r="I43" s="34" t="str">
        <f t="shared" si="18"/>
        <v/>
      </c>
      <c r="J43" s="60">
        <f t="shared" si="1"/>
        <v>0</v>
      </c>
      <c r="K43" s="61">
        <f t="shared" si="3"/>
        <v>0</v>
      </c>
      <c r="L43" s="39">
        <f t="shared" si="2"/>
        <v>1</v>
      </c>
      <c r="M43" s="59">
        <v>0</v>
      </c>
      <c r="N43" s="34" t="str">
        <f>IF(M43="","",IF($F43*($H$7/100)&lt;M43,$I$7,IF($F43*($H$8/100)&lt;M43,$I$8,"")))</f>
        <v/>
      </c>
      <c r="O43" s="59"/>
      <c r="P43" s="34" t="str">
        <f>IF(O43="","",IF($F43*($H$7/100)&lt;O43,$I$7,IF($F43*($H$8/100)&lt;O43,$I$8,"")))</f>
        <v/>
      </c>
      <c r="Q43" s="59"/>
      <c r="R43" s="34" t="str">
        <f>IF(Q43="","",IF($F43*($H$7/100)&lt;Q43,$I$7,IF($F43*($H$8/100)&lt;Q43,$I$8,"")))</f>
        <v/>
      </c>
      <c r="S43" s="59"/>
      <c r="T43" s="34" t="str">
        <f>IF(S43="","",IF($F43*($H$7/100)&lt;S43,$I$7,IF($F43*($H$8/100)&lt;S43,$I$8,"")))</f>
        <v/>
      </c>
      <c r="U43" s="59"/>
      <c r="V43" s="34" t="str">
        <f>IF(U43="","",IF($F43*($H$7/100)&lt;U43,$I$7,IF($F43*($H$8/100)&lt;U43,$I$8,"")))</f>
        <v/>
      </c>
      <c r="W43" s="59"/>
      <c r="X43" s="34" t="str">
        <f>IF(W43="","",IF($F43*($H$7/100)&lt;W43,$I$7,IF($F43*($H$8/100)&lt;W43,$I$8,"")))</f>
        <v/>
      </c>
      <c r="Y43" s="59"/>
      <c r="Z43" s="34" t="str">
        <f t="shared" si="19"/>
        <v/>
      </c>
      <c r="AA43" s="59"/>
      <c r="AB43" s="34" t="str">
        <f t="shared" si="20"/>
        <v/>
      </c>
      <c r="AC43" s="59"/>
      <c r="AD43" s="34" t="str">
        <f t="shared" si="21"/>
        <v/>
      </c>
      <c r="AE43" s="59"/>
      <c r="AF43" s="34" t="str">
        <f t="shared" si="22"/>
        <v/>
      </c>
      <c r="AG43" s="59"/>
      <c r="AH43" s="34" t="str">
        <f t="shared" si="23"/>
        <v/>
      </c>
      <c r="AI43" s="59"/>
      <c r="AJ43" s="34" t="str">
        <f t="shared" si="24"/>
        <v/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ht="14.1" customHeight="1">
      <c r="A44" s="36"/>
      <c r="B44" s="16">
        <v>200033</v>
      </c>
      <c r="C44" s="16"/>
      <c r="D44" s="148" t="s">
        <v>62</v>
      </c>
      <c r="E44" s="149"/>
      <c r="F44" s="62">
        <v>0.3</v>
      </c>
      <c r="G44" s="18" t="s">
        <v>30</v>
      </c>
      <c r="H44" s="86">
        <f t="shared" si="0"/>
        <v>0.08</v>
      </c>
      <c r="I44" s="34" t="str">
        <f t="shared" si="18"/>
        <v>▲</v>
      </c>
      <c r="J44" s="87">
        <f t="shared" si="1"/>
        <v>0.08</v>
      </c>
      <c r="K44" s="88">
        <f t="shared" si="3"/>
        <v>0.08</v>
      </c>
      <c r="L44" s="39">
        <f t="shared" si="2"/>
        <v>1</v>
      </c>
      <c r="M44" s="86">
        <v>0.08</v>
      </c>
      <c r="N44" s="34" t="str">
        <f>IF(M44="","",IF($F44*($H$7/100)&lt;M44,$I$7,IF($F44*($H$8/100)&lt;M44,$I$8,"")))</f>
        <v>▲</v>
      </c>
      <c r="O44" s="86"/>
      <c r="P44" s="34" t="str">
        <f>IF(O44="","",IF($F44*($H$7/100)&lt;O44,$I$7,IF($F44*($H$8/100)&lt;O44,$I$8,"")))</f>
        <v/>
      </c>
      <c r="Q44" s="86"/>
      <c r="R44" s="34" t="str">
        <f>IF(Q44="","",IF($F44*($H$7/100)&lt;Q44,$I$7,IF($F44*($H$8/100)&lt;Q44,$I$8,"")))</f>
        <v/>
      </c>
      <c r="S44" s="86"/>
      <c r="T44" s="34" t="str">
        <f>IF(S44="","",IF($F44*($H$7/100)&lt;S44,$I$7,IF($F44*($H$8/100)&lt;S44,$I$8,"")))</f>
        <v/>
      </c>
      <c r="U44" s="86"/>
      <c r="V44" s="34" t="str">
        <f>IF(U44="","",IF($F44*($H$7/100)&lt;U44,$I$7,IF($F44*($H$8/100)&lt;U44,$I$8,"")))</f>
        <v/>
      </c>
      <c r="W44" s="86"/>
      <c r="X44" s="34" t="str">
        <f>IF(W44="","",IF($F44*($H$7/100)&lt;W44,$I$7,IF($F44*($H$8/100)&lt;W44,$I$8,"")))</f>
        <v/>
      </c>
      <c r="Y44" s="86"/>
      <c r="Z44" s="34" t="str">
        <f t="shared" si="19"/>
        <v/>
      </c>
      <c r="AA44" s="86"/>
      <c r="AB44" s="34" t="str">
        <f t="shared" si="20"/>
        <v/>
      </c>
      <c r="AC44" s="86"/>
      <c r="AD44" s="34" t="str">
        <f t="shared" si="21"/>
        <v/>
      </c>
      <c r="AE44" s="86"/>
      <c r="AF44" s="34" t="str">
        <f t="shared" si="22"/>
        <v/>
      </c>
      <c r="AG44" s="86"/>
      <c r="AH44" s="34" t="str">
        <f t="shared" si="23"/>
        <v/>
      </c>
      <c r="AI44" s="86"/>
      <c r="AJ44" s="34" t="str">
        <f t="shared" si="24"/>
        <v/>
      </c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14.1" customHeight="1">
      <c r="A45" s="36"/>
      <c r="B45" s="16">
        <v>200034</v>
      </c>
      <c r="C45" s="16"/>
      <c r="D45" s="148" t="s">
        <v>63</v>
      </c>
      <c r="E45" s="149"/>
      <c r="F45" s="62">
        <v>1</v>
      </c>
      <c r="G45" s="18" t="s">
        <v>30</v>
      </c>
      <c r="H45" s="83">
        <f t="shared" si="0"/>
        <v>0</v>
      </c>
      <c r="I45" s="34" t="str">
        <f t="shared" si="18"/>
        <v/>
      </c>
      <c r="J45" s="84">
        <f t="shared" si="1"/>
        <v>0</v>
      </c>
      <c r="K45" s="85">
        <f t="shared" si="3"/>
        <v>0</v>
      </c>
      <c r="L45" s="39">
        <f t="shared" si="2"/>
        <v>1</v>
      </c>
      <c r="M45" s="83">
        <v>0</v>
      </c>
      <c r="N45" s="34" t="str">
        <f>IF(M45="","",IF($F45*($H$7/100)&lt;M45,$I$7,IF($F45*($H$8/100)&lt;M45,$I$8,"")))</f>
        <v/>
      </c>
      <c r="O45" s="83"/>
      <c r="P45" s="34" t="str">
        <f>IF(O45="","",IF($F45*($H$7/100)&lt;O45,$I$7,IF($F45*($H$8/100)&lt;O45,$I$8,"")))</f>
        <v/>
      </c>
      <c r="Q45" s="83"/>
      <c r="R45" s="34" t="str">
        <f>IF(Q45="","",IF($F45*($H$7/100)&lt;Q45,$I$7,IF($F45*($H$8/100)&lt;Q45,$I$8,"")))</f>
        <v/>
      </c>
      <c r="S45" s="83"/>
      <c r="T45" s="34" t="str">
        <f>IF(S45="","",IF($F45*($H$7/100)&lt;S45,$I$7,IF($F45*($H$8/100)&lt;S45,$I$8,"")))</f>
        <v/>
      </c>
      <c r="U45" s="83"/>
      <c r="V45" s="34" t="str">
        <f>IF(U45="","",IF($F45*($H$7/100)&lt;U45,$I$7,IF($F45*($H$8/100)&lt;U45,$I$8,"")))</f>
        <v/>
      </c>
      <c r="W45" s="83"/>
      <c r="X45" s="34" t="str">
        <f>IF(W45="","",IF($F45*($H$7/100)&lt;W45,$I$7,IF($F45*($H$8/100)&lt;W45,$I$8,"")))</f>
        <v/>
      </c>
      <c r="Y45" s="83"/>
      <c r="Z45" s="34" t="str">
        <f t="shared" si="19"/>
        <v/>
      </c>
      <c r="AA45" s="83"/>
      <c r="AB45" s="34" t="str">
        <f t="shared" si="20"/>
        <v/>
      </c>
      <c r="AC45" s="83"/>
      <c r="AD45" s="34" t="str">
        <f t="shared" si="21"/>
        <v/>
      </c>
      <c r="AE45" s="83"/>
      <c r="AF45" s="34" t="str">
        <f t="shared" si="22"/>
        <v/>
      </c>
      <c r="AG45" s="83"/>
      <c r="AH45" s="34" t="str">
        <f t="shared" si="23"/>
        <v/>
      </c>
      <c r="AI45" s="83"/>
      <c r="AJ45" s="34" t="str">
        <f t="shared" si="24"/>
        <v/>
      </c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ht="14.1" customHeight="1">
      <c r="A46" s="36"/>
      <c r="B46" s="16">
        <v>200035</v>
      </c>
      <c r="C46" s="16"/>
      <c r="D46" s="148" t="s">
        <v>64</v>
      </c>
      <c r="E46" s="149"/>
      <c r="F46" s="58">
        <v>200</v>
      </c>
      <c r="G46" s="18" t="s">
        <v>30</v>
      </c>
      <c r="H46" s="89">
        <f t="shared" si="0"/>
        <v>18</v>
      </c>
      <c r="I46" s="34" t="str">
        <f t="shared" si="18"/>
        <v/>
      </c>
      <c r="J46" s="90">
        <f t="shared" si="1"/>
        <v>18</v>
      </c>
      <c r="K46" s="89">
        <f t="shared" si="3"/>
        <v>18</v>
      </c>
      <c r="L46" s="39">
        <f t="shared" si="2"/>
        <v>1</v>
      </c>
      <c r="M46" s="89">
        <v>18</v>
      </c>
      <c r="N46" s="34" t="str">
        <f t="shared" ref="N46:X55" si="25">IF(M46="","",IF($F46*($H$7/100)&lt;M46,$I$7,IF($F46*($H$8/100)&lt;M46,$I$8,"")))</f>
        <v/>
      </c>
      <c r="O46" s="89"/>
      <c r="P46" s="34" t="str">
        <f t="shared" si="25"/>
        <v/>
      </c>
      <c r="Q46" s="89"/>
      <c r="R46" s="34" t="str">
        <f t="shared" si="25"/>
        <v/>
      </c>
      <c r="S46" s="89"/>
      <c r="T46" s="34" t="str">
        <f t="shared" si="25"/>
        <v/>
      </c>
      <c r="U46" s="89"/>
      <c r="V46" s="34" t="str">
        <f t="shared" si="25"/>
        <v/>
      </c>
      <c r="W46" s="89"/>
      <c r="X46" s="34" t="str">
        <f t="shared" si="25"/>
        <v/>
      </c>
      <c r="Y46" s="89"/>
      <c r="Z46" s="34" t="str">
        <f t="shared" si="19"/>
        <v/>
      </c>
      <c r="AA46" s="89"/>
      <c r="AB46" s="34" t="str">
        <f t="shared" si="20"/>
        <v/>
      </c>
      <c r="AC46" s="89"/>
      <c r="AD46" s="34" t="str">
        <f t="shared" si="21"/>
        <v/>
      </c>
      <c r="AE46" s="89"/>
      <c r="AF46" s="34" t="str">
        <f t="shared" si="22"/>
        <v/>
      </c>
      <c r="AG46" s="89"/>
      <c r="AH46" s="34" t="str">
        <f t="shared" si="23"/>
        <v/>
      </c>
      <c r="AI46" s="89"/>
      <c r="AJ46" s="34" t="str">
        <f t="shared" si="24"/>
        <v/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ht="14.1" customHeight="1">
      <c r="A47" s="36"/>
      <c r="B47" s="16">
        <v>200036</v>
      </c>
      <c r="C47" s="16"/>
      <c r="D47" s="148" t="s">
        <v>65</v>
      </c>
      <c r="E47" s="149"/>
      <c r="F47" s="48">
        <v>0.05</v>
      </c>
      <c r="G47" s="18" t="s">
        <v>30</v>
      </c>
      <c r="H47" s="68">
        <f t="shared" si="0"/>
        <v>0</v>
      </c>
      <c r="I47" s="34" t="str">
        <f t="shared" si="18"/>
        <v/>
      </c>
      <c r="J47" s="69">
        <f t="shared" si="1"/>
        <v>0</v>
      </c>
      <c r="K47" s="70">
        <f t="shared" si="3"/>
        <v>0</v>
      </c>
      <c r="L47" s="39">
        <f t="shared" si="2"/>
        <v>1</v>
      </c>
      <c r="M47" s="68">
        <v>0</v>
      </c>
      <c r="N47" s="34" t="str">
        <f t="shared" si="25"/>
        <v/>
      </c>
      <c r="O47" s="68"/>
      <c r="P47" s="34" t="str">
        <f t="shared" si="25"/>
        <v/>
      </c>
      <c r="Q47" s="68"/>
      <c r="R47" s="34" t="str">
        <f t="shared" si="25"/>
        <v/>
      </c>
      <c r="S47" s="68"/>
      <c r="T47" s="34" t="str">
        <f t="shared" si="25"/>
        <v/>
      </c>
      <c r="U47" s="68"/>
      <c r="V47" s="34" t="str">
        <f t="shared" si="25"/>
        <v/>
      </c>
      <c r="W47" s="68"/>
      <c r="X47" s="34" t="str">
        <f t="shared" si="25"/>
        <v/>
      </c>
      <c r="Y47" s="68"/>
      <c r="Z47" s="34" t="str">
        <f t="shared" si="19"/>
        <v/>
      </c>
      <c r="AA47" s="68"/>
      <c r="AB47" s="34" t="str">
        <f t="shared" si="20"/>
        <v/>
      </c>
      <c r="AC47" s="68"/>
      <c r="AD47" s="34" t="str">
        <f t="shared" si="21"/>
        <v/>
      </c>
      <c r="AE47" s="68"/>
      <c r="AF47" s="34" t="str">
        <f t="shared" si="22"/>
        <v/>
      </c>
      <c r="AG47" s="68"/>
      <c r="AH47" s="34" t="str">
        <f t="shared" si="23"/>
        <v/>
      </c>
      <c r="AI47" s="68"/>
      <c r="AJ47" s="34" t="str">
        <f t="shared" si="24"/>
        <v/>
      </c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ht="14.1" customHeight="1">
      <c r="A48" s="36"/>
      <c r="B48" s="16">
        <v>200037</v>
      </c>
      <c r="C48" s="16"/>
      <c r="D48" s="148" t="s">
        <v>66</v>
      </c>
      <c r="E48" s="149"/>
      <c r="F48" s="58">
        <v>200</v>
      </c>
      <c r="G48" s="18" t="s">
        <v>30</v>
      </c>
      <c r="H48" s="91">
        <f t="shared" si="0"/>
        <v>16.399999999999999</v>
      </c>
      <c r="I48" s="34"/>
      <c r="J48" s="92">
        <f t="shared" si="1"/>
        <v>16.399999999999999</v>
      </c>
      <c r="K48" s="91">
        <f t="shared" si="3"/>
        <v>16.399999999999999</v>
      </c>
      <c r="L48" s="39">
        <f t="shared" si="2"/>
        <v>1</v>
      </c>
      <c r="M48" s="91">
        <v>16.399999999999999</v>
      </c>
      <c r="N48" s="34"/>
      <c r="O48" s="91"/>
      <c r="P48" s="34"/>
      <c r="Q48" s="91"/>
      <c r="R48" s="34"/>
      <c r="S48" s="91"/>
      <c r="T48" s="34"/>
      <c r="U48" s="91"/>
      <c r="V48" s="34"/>
      <c r="W48" s="91"/>
      <c r="X48" s="34"/>
      <c r="Y48" s="91"/>
      <c r="Z48" s="34"/>
      <c r="AA48" s="91"/>
      <c r="AB48" s="34"/>
      <c r="AC48" s="91"/>
      <c r="AD48" s="34"/>
      <c r="AE48" s="91"/>
      <c r="AF48" s="34"/>
      <c r="AG48" s="91"/>
      <c r="AH48" s="34"/>
      <c r="AI48" s="91"/>
      <c r="AJ48" s="34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ht="14.1" customHeight="1">
      <c r="A49" s="36"/>
      <c r="B49" s="16">
        <v>200039</v>
      </c>
      <c r="C49" s="16"/>
      <c r="D49" s="148" t="s">
        <v>67</v>
      </c>
      <c r="E49" s="149"/>
      <c r="F49" s="58">
        <v>300</v>
      </c>
      <c r="G49" s="18" t="s">
        <v>30</v>
      </c>
      <c r="H49" s="89">
        <f t="shared" si="0"/>
        <v>36</v>
      </c>
      <c r="I49" s="34" t="str">
        <f t="shared" si="18"/>
        <v>○</v>
      </c>
      <c r="J49" s="90">
        <f t="shared" si="1"/>
        <v>36</v>
      </c>
      <c r="K49" s="89">
        <f t="shared" si="3"/>
        <v>36</v>
      </c>
      <c r="L49" s="39">
        <f t="shared" si="2"/>
        <v>1</v>
      </c>
      <c r="M49" s="89">
        <v>36</v>
      </c>
      <c r="N49" s="34" t="str">
        <f t="shared" si="25"/>
        <v>○</v>
      </c>
      <c r="O49" s="89"/>
      <c r="P49" s="34" t="str">
        <f t="shared" si="25"/>
        <v/>
      </c>
      <c r="Q49" s="89"/>
      <c r="R49" s="34" t="str">
        <f t="shared" si="25"/>
        <v/>
      </c>
      <c r="S49" s="89"/>
      <c r="T49" s="34" t="str">
        <f t="shared" si="25"/>
        <v/>
      </c>
      <c r="U49" s="89"/>
      <c r="V49" s="34" t="str">
        <f t="shared" si="25"/>
        <v/>
      </c>
      <c r="W49" s="89"/>
      <c r="X49" s="34" t="str">
        <f t="shared" si="25"/>
        <v/>
      </c>
      <c r="Y49" s="89"/>
      <c r="Z49" s="34" t="str">
        <f t="shared" ref="Z49:Z55" si="26">IF(Y49="","",IF($F49*($H$7/100)&lt;Y49,$I$7,IF($F49*($H$8/100)&lt;Y49,$I$8,"")))</f>
        <v/>
      </c>
      <c r="AA49" s="89"/>
      <c r="AB49" s="34" t="str">
        <f t="shared" ref="AB49:AB55" si="27">IF(AA49="","",IF($F49*($H$7/100)&lt;AA49,$I$7,IF($F49*($H$8/100)&lt;AA49,$I$8,"")))</f>
        <v/>
      </c>
      <c r="AC49" s="89"/>
      <c r="AD49" s="34" t="str">
        <f t="shared" ref="AD49:AD55" si="28">IF(AC49="","",IF($F49*($H$7/100)&lt;AC49,$I$7,IF($F49*($H$8/100)&lt;AC49,$I$8,"")))</f>
        <v/>
      </c>
      <c r="AE49" s="89"/>
      <c r="AF49" s="34" t="str">
        <f t="shared" ref="AF49:AF55" si="29">IF(AE49="","",IF($F49*($H$7/100)&lt;AE49,$I$7,IF($F49*($H$8/100)&lt;AE49,$I$8,"")))</f>
        <v/>
      </c>
      <c r="AG49" s="89"/>
      <c r="AH49" s="34" t="str">
        <f t="shared" ref="AH49:AH55" si="30">IF(AG49="","",IF($F49*($H$7/100)&lt;AG49,$I$7,IF($F49*($H$8/100)&lt;AG49,$I$8,"")))</f>
        <v/>
      </c>
      <c r="AI49" s="89"/>
      <c r="AJ49" s="34" t="str">
        <f t="shared" ref="AJ49:AJ55" si="31">IF(AI49="","",IF($F49*($H$7/100)&lt;AI49,$I$7,IF($F49*($H$8/100)&lt;AI49,$I$8,"")))</f>
        <v/>
      </c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ht="14.1" customHeight="1">
      <c r="A50" s="36"/>
      <c r="B50" s="16">
        <v>200041</v>
      </c>
      <c r="C50" s="16"/>
      <c r="D50" s="148" t="s">
        <v>68</v>
      </c>
      <c r="E50" s="149"/>
      <c r="F50" s="58">
        <v>500</v>
      </c>
      <c r="G50" s="18" t="s">
        <v>30</v>
      </c>
      <c r="H50" s="89">
        <f t="shared" si="0"/>
        <v>130</v>
      </c>
      <c r="I50" s="34" t="str">
        <f t="shared" si="18"/>
        <v>▲</v>
      </c>
      <c r="J50" s="90">
        <f t="shared" si="1"/>
        <v>130</v>
      </c>
      <c r="K50" s="89">
        <f t="shared" si="3"/>
        <v>130</v>
      </c>
      <c r="L50" s="39">
        <f t="shared" si="2"/>
        <v>1</v>
      </c>
      <c r="M50" s="89">
        <v>130</v>
      </c>
      <c r="N50" s="34" t="str">
        <f t="shared" si="25"/>
        <v>▲</v>
      </c>
      <c r="O50" s="89"/>
      <c r="P50" s="34" t="str">
        <f t="shared" si="25"/>
        <v/>
      </c>
      <c r="Q50" s="89"/>
      <c r="R50" s="34" t="str">
        <f t="shared" si="25"/>
        <v/>
      </c>
      <c r="S50" s="89"/>
      <c r="T50" s="34" t="str">
        <f t="shared" si="25"/>
        <v/>
      </c>
      <c r="U50" s="89"/>
      <c r="V50" s="34" t="str">
        <f t="shared" si="25"/>
        <v/>
      </c>
      <c r="W50" s="89"/>
      <c r="X50" s="34" t="str">
        <f t="shared" si="25"/>
        <v/>
      </c>
      <c r="Y50" s="89"/>
      <c r="Z50" s="34" t="str">
        <f t="shared" si="26"/>
        <v/>
      </c>
      <c r="AA50" s="89"/>
      <c r="AB50" s="34" t="str">
        <f t="shared" si="27"/>
        <v/>
      </c>
      <c r="AC50" s="89"/>
      <c r="AD50" s="34" t="str">
        <f t="shared" si="28"/>
        <v/>
      </c>
      <c r="AE50" s="89"/>
      <c r="AF50" s="34" t="str">
        <f t="shared" si="29"/>
        <v/>
      </c>
      <c r="AG50" s="89"/>
      <c r="AH50" s="34" t="str">
        <f t="shared" si="30"/>
        <v/>
      </c>
      <c r="AI50" s="89"/>
      <c r="AJ50" s="34" t="str">
        <f t="shared" si="31"/>
        <v/>
      </c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ht="14.1" customHeight="1">
      <c r="A51" s="36"/>
      <c r="B51" s="16">
        <v>200042</v>
      </c>
      <c r="C51" s="16"/>
      <c r="D51" s="148" t="s">
        <v>69</v>
      </c>
      <c r="E51" s="149"/>
      <c r="F51" s="62">
        <v>0.2</v>
      </c>
      <c r="G51" s="18" t="s">
        <v>30</v>
      </c>
      <c r="H51" s="59">
        <f t="shared" si="0"/>
        <v>0</v>
      </c>
      <c r="I51" s="34" t="str">
        <f t="shared" si="18"/>
        <v/>
      </c>
      <c r="J51" s="60">
        <f t="shared" si="1"/>
        <v>0</v>
      </c>
      <c r="K51" s="61">
        <f t="shared" si="3"/>
        <v>0</v>
      </c>
      <c r="L51" s="39">
        <f t="shared" si="2"/>
        <v>1</v>
      </c>
      <c r="M51" s="59">
        <v>0</v>
      </c>
      <c r="N51" s="34" t="str">
        <f t="shared" si="25"/>
        <v/>
      </c>
      <c r="O51" s="59"/>
      <c r="P51" s="34" t="str">
        <f t="shared" si="25"/>
        <v/>
      </c>
      <c r="Q51" s="59"/>
      <c r="R51" s="34" t="str">
        <f t="shared" si="25"/>
        <v/>
      </c>
      <c r="S51" s="59"/>
      <c r="T51" s="34" t="str">
        <f t="shared" si="25"/>
        <v/>
      </c>
      <c r="U51" s="59"/>
      <c r="V51" s="34" t="str">
        <f t="shared" si="25"/>
        <v/>
      </c>
      <c r="W51" s="59"/>
      <c r="X51" s="34" t="str">
        <f t="shared" si="25"/>
        <v/>
      </c>
      <c r="Y51" s="59"/>
      <c r="Z51" s="34" t="str">
        <f t="shared" si="26"/>
        <v/>
      </c>
      <c r="AA51" s="59"/>
      <c r="AB51" s="34" t="str">
        <f t="shared" si="27"/>
        <v/>
      </c>
      <c r="AC51" s="59"/>
      <c r="AD51" s="34" t="str">
        <f t="shared" si="28"/>
        <v/>
      </c>
      <c r="AE51" s="59"/>
      <c r="AF51" s="34" t="str">
        <f t="shared" si="29"/>
        <v/>
      </c>
      <c r="AG51" s="59"/>
      <c r="AH51" s="34" t="str">
        <f t="shared" si="30"/>
        <v/>
      </c>
      <c r="AI51" s="59"/>
      <c r="AJ51" s="34" t="str">
        <f t="shared" si="31"/>
        <v/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ht="14.1" customHeight="1">
      <c r="A52" s="36"/>
      <c r="B52" s="16">
        <v>200043</v>
      </c>
      <c r="C52" s="16"/>
      <c r="D52" s="148" t="s">
        <v>70</v>
      </c>
      <c r="E52" s="149"/>
      <c r="F52" s="93">
        <v>1.0000000000000001E-5</v>
      </c>
      <c r="G52" s="18" t="s">
        <v>30</v>
      </c>
      <c r="H52" s="94">
        <f t="shared" si="0"/>
        <v>0</v>
      </c>
      <c r="I52" s="34" t="str">
        <f t="shared" si="18"/>
        <v/>
      </c>
      <c r="J52" s="95">
        <f t="shared" si="1"/>
        <v>0</v>
      </c>
      <c r="K52" s="96">
        <f t="shared" si="3"/>
        <v>0</v>
      </c>
      <c r="L52" s="39">
        <f t="shared" si="2"/>
        <v>1</v>
      </c>
      <c r="M52" s="94">
        <v>0</v>
      </c>
      <c r="N52" s="34" t="str">
        <f t="shared" si="25"/>
        <v/>
      </c>
      <c r="O52" s="94"/>
      <c r="P52" s="34" t="str">
        <f t="shared" si="25"/>
        <v/>
      </c>
      <c r="Q52" s="94"/>
      <c r="R52" s="34" t="str">
        <f t="shared" si="25"/>
        <v/>
      </c>
      <c r="S52" s="94"/>
      <c r="T52" s="34" t="str">
        <f t="shared" si="25"/>
        <v/>
      </c>
      <c r="U52" s="94"/>
      <c r="V52" s="34" t="str">
        <f t="shared" si="25"/>
        <v/>
      </c>
      <c r="W52" s="94"/>
      <c r="X52" s="34" t="str">
        <f t="shared" si="25"/>
        <v/>
      </c>
      <c r="Y52" s="94"/>
      <c r="Z52" s="34" t="str">
        <f t="shared" si="26"/>
        <v/>
      </c>
      <c r="AA52" s="94"/>
      <c r="AB52" s="34" t="str">
        <f t="shared" si="27"/>
        <v/>
      </c>
      <c r="AC52" s="94"/>
      <c r="AD52" s="34" t="str">
        <f t="shared" si="28"/>
        <v/>
      </c>
      <c r="AE52" s="94"/>
      <c r="AF52" s="34" t="str">
        <f t="shared" si="29"/>
        <v/>
      </c>
      <c r="AG52" s="94"/>
      <c r="AH52" s="34" t="str">
        <f t="shared" si="30"/>
        <v/>
      </c>
      <c r="AI52" s="94"/>
      <c r="AJ52" s="34" t="str">
        <f t="shared" si="31"/>
        <v/>
      </c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ht="14.1" customHeight="1">
      <c r="A53" s="36"/>
      <c r="B53" s="16">
        <v>200044</v>
      </c>
      <c r="C53" s="16"/>
      <c r="D53" s="148" t="s">
        <v>71</v>
      </c>
      <c r="E53" s="149"/>
      <c r="F53" s="93">
        <v>1.0000000000000001E-5</v>
      </c>
      <c r="G53" s="18" t="s">
        <v>30</v>
      </c>
      <c r="H53" s="94">
        <f t="shared" si="0"/>
        <v>0</v>
      </c>
      <c r="I53" s="34" t="str">
        <f t="shared" si="18"/>
        <v/>
      </c>
      <c r="J53" s="95">
        <f t="shared" si="1"/>
        <v>0</v>
      </c>
      <c r="K53" s="96">
        <f t="shared" si="3"/>
        <v>0</v>
      </c>
      <c r="L53" s="39">
        <f t="shared" si="2"/>
        <v>1</v>
      </c>
      <c r="M53" s="94">
        <v>0</v>
      </c>
      <c r="N53" s="34" t="str">
        <f t="shared" si="25"/>
        <v/>
      </c>
      <c r="O53" s="94"/>
      <c r="P53" s="34" t="str">
        <f t="shared" si="25"/>
        <v/>
      </c>
      <c r="Q53" s="94"/>
      <c r="R53" s="34" t="str">
        <f t="shared" si="25"/>
        <v/>
      </c>
      <c r="S53" s="94"/>
      <c r="T53" s="34" t="str">
        <f t="shared" si="25"/>
        <v/>
      </c>
      <c r="U53" s="94"/>
      <c r="V53" s="34" t="str">
        <f t="shared" si="25"/>
        <v/>
      </c>
      <c r="W53" s="94"/>
      <c r="X53" s="34" t="str">
        <f t="shared" si="25"/>
        <v/>
      </c>
      <c r="Y53" s="94"/>
      <c r="Z53" s="34" t="str">
        <f t="shared" si="26"/>
        <v/>
      </c>
      <c r="AA53" s="94"/>
      <c r="AB53" s="34" t="str">
        <f t="shared" si="27"/>
        <v/>
      </c>
      <c r="AC53" s="94"/>
      <c r="AD53" s="34" t="str">
        <f t="shared" si="28"/>
        <v/>
      </c>
      <c r="AE53" s="94"/>
      <c r="AF53" s="34" t="str">
        <f t="shared" si="29"/>
        <v/>
      </c>
      <c r="AG53" s="94"/>
      <c r="AH53" s="34" t="str">
        <f t="shared" si="30"/>
        <v/>
      </c>
      <c r="AI53" s="94"/>
      <c r="AJ53" s="34" t="str">
        <f t="shared" si="31"/>
        <v/>
      </c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ht="14.1" customHeight="1">
      <c r="A54" s="36"/>
      <c r="B54" s="16">
        <v>200045</v>
      </c>
      <c r="C54" s="16"/>
      <c r="D54" s="152" t="s">
        <v>72</v>
      </c>
      <c r="E54" s="153"/>
      <c r="F54" s="48">
        <v>0.02</v>
      </c>
      <c r="G54" s="18" t="s">
        <v>30</v>
      </c>
      <c r="H54" s="52">
        <f t="shared" si="0"/>
        <v>0</v>
      </c>
      <c r="I54" s="34" t="str">
        <f t="shared" si="18"/>
        <v/>
      </c>
      <c r="J54" s="53">
        <f t="shared" si="1"/>
        <v>0</v>
      </c>
      <c r="K54" s="54">
        <f t="shared" si="3"/>
        <v>0</v>
      </c>
      <c r="L54" s="39">
        <f t="shared" si="2"/>
        <v>1</v>
      </c>
      <c r="M54" s="52">
        <v>0</v>
      </c>
      <c r="N54" s="34" t="str">
        <f t="shared" si="25"/>
        <v/>
      </c>
      <c r="O54" s="52"/>
      <c r="P54" s="34" t="str">
        <f t="shared" si="25"/>
        <v/>
      </c>
      <c r="Q54" s="52"/>
      <c r="R54" s="34" t="str">
        <f t="shared" si="25"/>
        <v/>
      </c>
      <c r="S54" s="52"/>
      <c r="T54" s="34" t="str">
        <f t="shared" si="25"/>
        <v/>
      </c>
      <c r="U54" s="52"/>
      <c r="V54" s="34" t="str">
        <f t="shared" si="25"/>
        <v/>
      </c>
      <c r="W54" s="52"/>
      <c r="X54" s="34" t="str">
        <f t="shared" si="25"/>
        <v/>
      </c>
      <c r="Y54" s="52"/>
      <c r="Z54" s="34" t="str">
        <f t="shared" si="26"/>
        <v/>
      </c>
      <c r="AA54" s="52"/>
      <c r="AB54" s="34" t="str">
        <f t="shared" si="27"/>
        <v/>
      </c>
      <c r="AC54" s="52"/>
      <c r="AD54" s="34" t="str">
        <f t="shared" si="28"/>
        <v/>
      </c>
      <c r="AE54" s="52"/>
      <c r="AF54" s="34" t="str">
        <f t="shared" si="29"/>
        <v/>
      </c>
      <c r="AG54" s="52"/>
      <c r="AH54" s="34" t="str">
        <f t="shared" si="30"/>
        <v/>
      </c>
      <c r="AI54" s="52"/>
      <c r="AJ54" s="34" t="str">
        <f t="shared" si="31"/>
        <v/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ht="14.1" customHeight="1">
      <c r="A55" s="36"/>
      <c r="B55" s="16">
        <v>200046</v>
      </c>
      <c r="C55" s="16"/>
      <c r="D55" s="148" t="s">
        <v>73</v>
      </c>
      <c r="E55" s="149"/>
      <c r="F55" s="40">
        <v>5.0000000000000001E-3</v>
      </c>
      <c r="G55" s="18" t="s">
        <v>30</v>
      </c>
      <c r="H55" s="71">
        <f t="shared" si="0"/>
        <v>0</v>
      </c>
      <c r="I55" s="34" t="str">
        <f t="shared" si="18"/>
        <v/>
      </c>
      <c r="J55" s="72">
        <f t="shared" si="1"/>
        <v>0</v>
      </c>
      <c r="K55" s="73">
        <f t="shared" si="3"/>
        <v>0</v>
      </c>
      <c r="L55" s="39">
        <f t="shared" si="2"/>
        <v>1</v>
      </c>
      <c r="M55" s="71">
        <v>0</v>
      </c>
      <c r="N55" s="34" t="str">
        <f t="shared" si="25"/>
        <v/>
      </c>
      <c r="O55" s="71"/>
      <c r="P55" s="34" t="str">
        <f t="shared" si="25"/>
        <v/>
      </c>
      <c r="Q55" s="71"/>
      <c r="R55" s="34" t="str">
        <f t="shared" si="25"/>
        <v/>
      </c>
      <c r="S55" s="71"/>
      <c r="T55" s="34" t="str">
        <f t="shared" si="25"/>
        <v/>
      </c>
      <c r="U55" s="71"/>
      <c r="V55" s="34" t="str">
        <f t="shared" si="25"/>
        <v/>
      </c>
      <c r="W55" s="71"/>
      <c r="X55" s="34" t="str">
        <f t="shared" si="25"/>
        <v/>
      </c>
      <c r="Y55" s="71"/>
      <c r="Z55" s="34" t="str">
        <f t="shared" si="26"/>
        <v/>
      </c>
      <c r="AA55" s="71"/>
      <c r="AB55" s="34" t="str">
        <f t="shared" si="27"/>
        <v/>
      </c>
      <c r="AC55" s="71"/>
      <c r="AD55" s="34" t="str">
        <f t="shared" si="28"/>
        <v/>
      </c>
      <c r="AE55" s="71"/>
      <c r="AF55" s="34" t="str">
        <f t="shared" si="29"/>
        <v/>
      </c>
      <c r="AG55" s="71"/>
      <c r="AH55" s="34" t="str">
        <f t="shared" si="30"/>
        <v/>
      </c>
      <c r="AI55" s="71"/>
      <c r="AJ55" s="34" t="str">
        <f t="shared" si="31"/>
        <v/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ht="14.1" customHeight="1">
      <c r="A56" s="36"/>
      <c r="B56" s="16">
        <v>200047</v>
      </c>
      <c r="C56" s="16"/>
      <c r="D56" s="152" t="s">
        <v>74</v>
      </c>
      <c r="E56" s="153"/>
      <c r="F56" s="58">
        <v>3</v>
      </c>
      <c r="G56" s="18" t="s">
        <v>30</v>
      </c>
      <c r="H56" s="97">
        <f t="shared" si="0"/>
        <v>0</v>
      </c>
      <c r="I56" s="34"/>
      <c r="J56" s="98">
        <f t="shared" si="1"/>
        <v>0</v>
      </c>
      <c r="K56" s="99">
        <f t="shared" si="3"/>
        <v>0</v>
      </c>
      <c r="L56" s="39">
        <f t="shared" si="2"/>
        <v>1</v>
      </c>
      <c r="M56" s="97">
        <v>0</v>
      </c>
      <c r="N56" s="34"/>
      <c r="O56" s="97"/>
      <c r="P56" s="34"/>
      <c r="Q56" s="97"/>
      <c r="R56" s="34"/>
      <c r="S56" s="97"/>
      <c r="T56" s="34"/>
      <c r="U56" s="97"/>
      <c r="V56" s="34"/>
      <c r="W56" s="97"/>
      <c r="X56" s="34"/>
      <c r="Y56" s="97"/>
      <c r="Z56" s="34"/>
      <c r="AA56" s="97"/>
      <c r="AB56" s="34"/>
      <c r="AC56" s="97"/>
      <c r="AD56" s="34"/>
      <c r="AE56" s="97"/>
      <c r="AF56" s="34"/>
      <c r="AG56" s="97"/>
      <c r="AH56" s="34"/>
      <c r="AI56" s="97"/>
      <c r="AJ56" s="34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ht="14.1" customHeight="1">
      <c r="A57" s="36"/>
      <c r="B57" s="16">
        <v>200049</v>
      </c>
      <c r="C57" s="16"/>
      <c r="D57" s="148" t="s">
        <v>75</v>
      </c>
      <c r="E57" s="149"/>
      <c r="F57" s="154" t="s">
        <v>76</v>
      </c>
      <c r="G57" s="155"/>
      <c r="H57" s="100">
        <f t="shared" si="0"/>
        <v>6.3</v>
      </c>
      <c r="I57" s="34"/>
      <c r="J57" s="101">
        <f t="shared" si="1"/>
        <v>6.3</v>
      </c>
      <c r="K57" s="100">
        <f t="shared" si="3"/>
        <v>6.3</v>
      </c>
      <c r="L57" s="39">
        <f t="shared" si="2"/>
        <v>1</v>
      </c>
      <c r="M57" s="100">
        <v>6.3</v>
      </c>
      <c r="N57" s="34"/>
      <c r="O57" s="100"/>
      <c r="P57" s="34"/>
      <c r="Q57" s="100"/>
      <c r="R57" s="34"/>
      <c r="S57" s="100"/>
      <c r="T57" s="34"/>
      <c r="U57" s="100"/>
      <c r="V57" s="34"/>
      <c r="W57" s="100"/>
      <c r="X57" s="34"/>
      <c r="Y57" s="100"/>
      <c r="Z57" s="34"/>
      <c r="AA57" s="100"/>
      <c r="AB57" s="34"/>
      <c r="AC57" s="100"/>
      <c r="AD57" s="34"/>
      <c r="AE57" s="100"/>
      <c r="AF57" s="34"/>
      <c r="AG57" s="100"/>
      <c r="AH57" s="34"/>
      <c r="AI57" s="100"/>
      <c r="AJ57" s="34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ht="14.1" customHeight="1">
      <c r="A58" s="36"/>
      <c r="B58" s="16">
        <v>200050</v>
      </c>
      <c r="C58" s="16">
        <v>1</v>
      </c>
      <c r="D58" s="148" t="s">
        <v>77</v>
      </c>
      <c r="E58" s="149"/>
      <c r="F58" s="154" t="s">
        <v>78</v>
      </c>
      <c r="G58" s="155"/>
      <c r="H58" s="102">
        <f t="shared" si="0"/>
        <v>0</v>
      </c>
      <c r="I58" s="34"/>
      <c r="J58" s="103">
        <f t="shared" si="1"/>
        <v>0</v>
      </c>
      <c r="K58" s="102" t="s">
        <v>28</v>
      </c>
      <c r="L58" s="39">
        <f t="shared" si="2"/>
        <v>0</v>
      </c>
      <c r="M58" s="102" t="s">
        <v>49</v>
      </c>
      <c r="N58" s="34"/>
      <c r="O58" s="102"/>
      <c r="P58" s="34"/>
      <c r="Q58" s="102"/>
      <c r="R58" s="34"/>
      <c r="S58" s="102"/>
      <c r="T58" s="34"/>
      <c r="U58" s="102"/>
      <c r="V58" s="34"/>
      <c r="W58" s="102"/>
      <c r="X58" s="34"/>
      <c r="Y58" s="102"/>
      <c r="Z58" s="34"/>
      <c r="AA58" s="102"/>
      <c r="AB58" s="34"/>
      <c r="AC58" s="102"/>
      <c r="AD58" s="34"/>
      <c r="AE58" s="102"/>
      <c r="AF58" s="34"/>
      <c r="AG58" s="102"/>
      <c r="AH58" s="34"/>
      <c r="AI58" s="102"/>
      <c r="AJ58" s="34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1:90" ht="14.1" customHeight="1">
      <c r="A59" s="36"/>
      <c r="B59" s="16">
        <v>200051</v>
      </c>
      <c r="C59" s="16">
        <v>1</v>
      </c>
      <c r="D59" s="148" t="s">
        <v>79</v>
      </c>
      <c r="E59" s="149"/>
      <c r="F59" s="154" t="s">
        <v>78</v>
      </c>
      <c r="G59" s="155"/>
      <c r="H59" s="104">
        <f t="shared" si="0"/>
        <v>0</v>
      </c>
      <c r="I59" s="34"/>
      <c r="J59" s="105">
        <f t="shared" si="1"/>
        <v>0</v>
      </c>
      <c r="K59" s="104" t="s">
        <v>28</v>
      </c>
      <c r="L59" s="39">
        <f t="shared" si="2"/>
        <v>1</v>
      </c>
      <c r="M59" s="104">
        <v>0</v>
      </c>
      <c r="N59" s="34"/>
      <c r="O59" s="104"/>
      <c r="P59" s="34"/>
      <c r="Q59" s="104"/>
      <c r="R59" s="34"/>
      <c r="S59" s="104"/>
      <c r="T59" s="34"/>
      <c r="U59" s="104"/>
      <c r="V59" s="34"/>
      <c r="W59" s="104"/>
      <c r="X59" s="34"/>
      <c r="Y59" s="104"/>
      <c r="Z59" s="34"/>
      <c r="AA59" s="104"/>
      <c r="AB59" s="34"/>
      <c r="AC59" s="104"/>
      <c r="AD59" s="34"/>
      <c r="AE59" s="104"/>
      <c r="AF59" s="34"/>
      <c r="AG59" s="104"/>
      <c r="AH59" s="34"/>
      <c r="AI59" s="104"/>
      <c r="AJ59" s="34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ht="14.1" customHeight="1">
      <c r="A60" s="36"/>
      <c r="B60" s="16">
        <v>200052</v>
      </c>
      <c r="C60" s="16"/>
      <c r="D60" s="148" t="s">
        <v>80</v>
      </c>
      <c r="E60" s="149"/>
      <c r="F60" s="58">
        <v>5</v>
      </c>
      <c r="G60" s="18" t="s">
        <v>81</v>
      </c>
      <c r="H60" s="106">
        <f t="shared" si="0"/>
        <v>0</v>
      </c>
      <c r="I60" s="107"/>
      <c r="J60" s="108">
        <f t="shared" si="1"/>
        <v>0</v>
      </c>
      <c r="K60" s="109">
        <f t="shared" si="3"/>
        <v>0</v>
      </c>
      <c r="L60" s="39">
        <f t="shared" si="2"/>
        <v>1</v>
      </c>
      <c r="M60" s="106">
        <v>0</v>
      </c>
      <c r="N60" s="107"/>
      <c r="O60" s="106"/>
      <c r="P60" s="107"/>
      <c r="Q60" s="106"/>
      <c r="R60" s="107"/>
      <c r="S60" s="106"/>
      <c r="T60" s="107"/>
      <c r="U60" s="106"/>
      <c r="V60" s="107"/>
      <c r="W60" s="106"/>
      <c r="X60" s="107"/>
      <c r="Y60" s="106"/>
      <c r="Z60" s="107"/>
      <c r="AA60" s="106"/>
      <c r="AB60" s="107"/>
      <c r="AC60" s="106"/>
      <c r="AD60" s="107"/>
      <c r="AE60" s="106"/>
      <c r="AF60" s="107"/>
      <c r="AG60" s="106"/>
      <c r="AH60" s="107"/>
      <c r="AI60" s="106"/>
      <c r="AJ60" s="107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ht="14.1" customHeight="1">
      <c r="B61" s="16">
        <v>200053</v>
      </c>
      <c r="C61" s="16"/>
      <c r="D61" s="150" t="s">
        <v>82</v>
      </c>
      <c r="E61" s="151"/>
      <c r="F61" s="141">
        <v>2</v>
      </c>
      <c r="G61" s="29" t="s">
        <v>81</v>
      </c>
      <c r="H61" s="142">
        <f t="shared" si="0"/>
        <v>0.4</v>
      </c>
      <c r="I61" s="143"/>
      <c r="J61" s="144">
        <f t="shared" si="1"/>
        <v>0.4</v>
      </c>
      <c r="K61" s="145">
        <f t="shared" si="3"/>
        <v>0.4</v>
      </c>
      <c r="L61" s="111">
        <f t="shared" si="2"/>
        <v>1</v>
      </c>
      <c r="M61" s="142">
        <v>0.4</v>
      </c>
      <c r="N61" s="143"/>
      <c r="O61" s="142"/>
      <c r="P61" s="143"/>
      <c r="Q61" s="142"/>
      <c r="R61" s="143"/>
      <c r="S61" s="142"/>
      <c r="T61" s="143"/>
      <c r="U61" s="142"/>
      <c r="V61" s="143"/>
      <c r="W61" s="142"/>
      <c r="X61" s="143"/>
      <c r="Y61" s="142"/>
      <c r="Z61" s="143"/>
      <c r="AA61" s="142"/>
      <c r="AB61" s="143"/>
      <c r="AC61" s="142"/>
      <c r="AD61" s="143"/>
      <c r="AE61" s="142"/>
      <c r="AF61" s="143"/>
      <c r="AG61" s="142"/>
      <c r="AH61" s="143"/>
      <c r="AI61" s="142"/>
      <c r="AJ61" s="14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>
      <c r="M62" s="110" t="s">
        <v>49</v>
      </c>
    </row>
  </sheetData>
  <dataConsolidate/>
  <mergeCells count="149">
    <mergeCell ref="D4:E4"/>
    <mergeCell ref="M4:N4"/>
    <mergeCell ref="O4:P4"/>
    <mergeCell ref="Q4:R4"/>
    <mergeCell ref="S4:T4"/>
    <mergeCell ref="Q5:R5"/>
    <mergeCell ref="S5:T5"/>
    <mergeCell ref="U5:V5"/>
    <mergeCell ref="W5:X5"/>
    <mergeCell ref="W4:X4"/>
    <mergeCell ref="U4:V4"/>
    <mergeCell ref="D5:E5"/>
    <mergeCell ref="F5:G5"/>
    <mergeCell ref="H5:I5"/>
    <mergeCell ref="M5:N5"/>
    <mergeCell ref="O5:P5"/>
    <mergeCell ref="U7:V7"/>
    <mergeCell ref="W7:X7"/>
    <mergeCell ref="W6:X6"/>
    <mergeCell ref="D6:E6"/>
    <mergeCell ref="M6:N6"/>
    <mergeCell ref="O6:P6"/>
    <mergeCell ref="Q6:R6"/>
    <mergeCell ref="S6:T6"/>
    <mergeCell ref="U6:V6"/>
    <mergeCell ref="D7:E7"/>
    <mergeCell ref="M7:N7"/>
    <mergeCell ref="O7:P7"/>
    <mergeCell ref="Q7:R7"/>
    <mergeCell ref="S7:T7"/>
    <mergeCell ref="U8:V8"/>
    <mergeCell ref="W8:X8"/>
    <mergeCell ref="D10:E10"/>
    <mergeCell ref="H10:I10"/>
    <mergeCell ref="M10:N10"/>
    <mergeCell ref="O10:P10"/>
    <mergeCell ref="Q10:R10"/>
    <mergeCell ref="S10:T10"/>
    <mergeCell ref="D9:E9"/>
    <mergeCell ref="M9:N9"/>
    <mergeCell ref="O9:P9"/>
    <mergeCell ref="Q9:R9"/>
    <mergeCell ref="S9:T9"/>
    <mergeCell ref="U9:V9"/>
    <mergeCell ref="W9:X9"/>
    <mergeCell ref="U10:V10"/>
    <mergeCell ref="D8:E8"/>
    <mergeCell ref="M8:N8"/>
    <mergeCell ref="O8:P8"/>
    <mergeCell ref="Q8:R8"/>
    <mergeCell ref="S8:T8"/>
    <mergeCell ref="D30:E30"/>
    <mergeCell ref="D31:E31"/>
    <mergeCell ref="D20:E20"/>
    <mergeCell ref="D21:E21"/>
    <mergeCell ref="D22:E22"/>
    <mergeCell ref="D23:E23"/>
    <mergeCell ref="D24:E24"/>
    <mergeCell ref="D25:E25"/>
    <mergeCell ref="W10:X10"/>
    <mergeCell ref="D26:E26"/>
    <mergeCell ref="D27:E27"/>
    <mergeCell ref="D28:E28"/>
    <mergeCell ref="D29:E29"/>
    <mergeCell ref="D19:E19"/>
    <mergeCell ref="D11:E11"/>
    <mergeCell ref="D12:E12"/>
    <mergeCell ref="F12:G12"/>
    <mergeCell ref="D13:E13"/>
    <mergeCell ref="D14:E14"/>
    <mergeCell ref="D15:E15"/>
    <mergeCell ref="D16:E16"/>
    <mergeCell ref="D17:E17"/>
    <mergeCell ref="D18:E18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60:E60"/>
    <mergeCell ref="D61:E61"/>
    <mergeCell ref="D56:E56"/>
    <mergeCell ref="D57:E57"/>
    <mergeCell ref="F57:G57"/>
    <mergeCell ref="D58:E58"/>
    <mergeCell ref="F58:G58"/>
    <mergeCell ref="D59:E59"/>
    <mergeCell ref="F59:G59"/>
    <mergeCell ref="AI4:AJ4"/>
    <mergeCell ref="Y5:Z5"/>
    <mergeCell ref="AA5:AB5"/>
    <mergeCell ref="AC5:AD5"/>
    <mergeCell ref="AE5:AF5"/>
    <mergeCell ref="AG5:AH5"/>
    <mergeCell ref="AI5:AJ5"/>
    <mergeCell ref="Y4:Z4"/>
    <mergeCell ref="AA4:AB4"/>
    <mergeCell ref="AC4:AD4"/>
    <mergeCell ref="AE4:AF4"/>
    <mergeCell ref="AG4:AH4"/>
    <mergeCell ref="AI6:AJ6"/>
    <mergeCell ref="Y7:Z7"/>
    <mergeCell ref="AA7:AB7"/>
    <mergeCell ref="AC7:AD7"/>
    <mergeCell ref="AE7:AF7"/>
    <mergeCell ref="AG7:AH7"/>
    <mergeCell ref="AI7:AJ7"/>
    <mergeCell ref="Y6:Z6"/>
    <mergeCell ref="AA6:AB6"/>
    <mergeCell ref="AC6:AD6"/>
    <mergeCell ref="AE6:AF6"/>
    <mergeCell ref="AG6:AH6"/>
    <mergeCell ref="AI10:AJ10"/>
    <mergeCell ref="Y10:Z10"/>
    <mergeCell ref="AA10:AB10"/>
    <mergeCell ref="AC10:AD10"/>
    <mergeCell ref="AE10:AF10"/>
    <mergeCell ref="AG10:AH10"/>
    <mergeCell ref="AI8:AJ8"/>
    <mergeCell ref="Y9:Z9"/>
    <mergeCell ref="AA9:AB9"/>
    <mergeCell ref="AC9:AD9"/>
    <mergeCell ref="AE9:AF9"/>
    <mergeCell ref="AG9:AH9"/>
    <mergeCell ref="AI9:AJ9"/>
    <mergeCell ref="Y8:Z8"/>
    <mergeCell ref="AA8:AB8"/>
    <mergeCell ref="AC8:AD8"/>
    <mergeCell ref="AE8:AF8"/>
    <mergeCell ref="AG8:AH8"/>
  </mergeCells>
  <phoneticPr fontId="3"/>
  <conditionalFormatting sqref="Z11:Z61">
    <cfRule type="cellIs" dxfId="35" priority="15" operator="equal">
      <formula>$I$8</formula>
    </cfRule>
  </conditionalFormatting>
  <conditionalFormatting sqref="Z11:Z61">
    <cfRule type="cellIs" dxfId="34" priority="16" operator="equal">
      <formula>$I$7</formula>
    </cfRule>
  </conditionalFormatting>
  <conditionalFormatting sqref="AB11:AB61">
    <cfRule type="cellIs" dxfId="33" priority="13" operator="equal">
      <formula>$I$8</formula>
    </cfRule>
  </conditionalFormatting>
  <conditionalFormatting sqref="AB11:AB61">
    <cfRule type="cellIs" dxfId="32" priority="14" operator="equal">
      <formula>$I$7</formula>
    </cfRule>
  </conditionalFormatting>
  <conditionalFormatting sqref="AD11:AD61">
    <cfRule type="cellIs" dxfId="31" priority="11" operator="equal">
      <formula>$I$8</formula>
    </cfRule>
  </conditionalFormatting>
  <conditionalFormatting sqref="AD11:AD61">
    <cfRule type="cellIs" dxfId="30" priority="12" operator="equal">
      <formula>$I$7</formula>
    </cfRule>
  </conditionalFormatting>
  <conditionalFormatting sqref="AF11:AF61">
    <cfRule type="cellIs" dxfId="29" priority="9" operator="equal">
      <formula>$I$8</formula>
    </cfRule>
  </conditionalFormatting>
  <conditionalFormatting sqref="AF11:AF61">
    <cfRule type="cellIs" dxfId="28" priority="10" operator="equal">
      <formula>$I$7</formula>
    </cfRule>
  </conditionalFormatting>
  <conditionalFormatting sqref="AH11:AH61">
    <cfRule type="cellIs" dxfId="27" priority="7" operator="equal">
      <formula>$I$8</formula>
    </cfRule>
  </conditionalFormatting>
  <conditionalFormatting sqref="AH11:AH61">
    <cfRule type="cellIs" dxfId="26" priority="8" operator="equal">
      <formula>$I$7</formula>
    </cfRule>
  </conditionalFormatting>
  <conditionalFormatting sqref="AJ11:AJ61">
    <cfRule type="cellIs" dxfId="25" priority="5" operator="equal">
      <formula>$I$8</formula>
    </cfRule>
  </conditionalFormatting>
  <conditionalFormatting sqref="AJ11:AJ61">
    <cfRule type="cellIs" dxfId="24" priority="6" operator="equal">
      <formula>$I$7</formula>
    </cfRule>
  </conditionalFormatting>
  <conditionalFormatting sqref="I11:I61 N11:N61 P11:P61 R11:R61 T11:T61 Z11:Z61 AB11:AB61 AD11:AD61 AF11:AF61 Z11:Z61 AB11:AB61 AD11:AD61 AF11:AF61 Z11:Z61 AB11:AB61 AD11:AD61 AF11:AF61 Z11:Z61 AB11:AB61 AD11:AD61 AF11:AF61 Z11:Z61 AB11:AB61 AD11:AD61 AF11:AF61 Z11:Z61 AB11:AB61 AD11:AD61 AF11:AF61">
    <cfRule type="cellIs" dxfId="23" priority="21" operator="equal">
      <formula>$I$8</formula>
    </cfRule>
    <cfRule type="cellIs" dxfId="22" priority="22" operator="equal">
      <formula>$I$7</formula>
    </cfRule>
  </conditionalFormatting>
  <conditionalFormatting sqref="V11:V61 AH11:AH61 AH11:AH61 AH11:AH61 AH11:AH61 AH11:AH61 AH11:AH61">
    <cfRule type="cellIs" dxfId="21" priority="3" operator="equal">
      <formula>$I$8</formula>
    </cfRule>
    <cfRule type="cellIs" dxfId="20" priority="4" operator="equal">
      <formula>$I$7</formula>
    </cfRule>
  </conditionalFormatting>
  <conditionalFormatting sqref="X11:X61 AJ11:AJ61 AJ11:AJ61 AJ11:AJ61 AJ11:AJ61 AJ11:AJ61 AJ11:AJ61">
    <cfRule type="cellIs" dxfId="19" priority="1" operator="equal">
      <formula>$I$8</formula>
    </cfRule>
    <cfRule type="cellIs" dxfId="18" priority="2" operator="equal">
      <formula>$I$7</formula>
    </cfRule>
  </conditionalFormatting>
  <pageMargins left="0.78740157480314965" right="0" top="0.39370078740157483" bottom="0" header="0" footer="0"/>
  <pageSetup paperSize="8" scale="93" orientation="landscape" r:id="rId1"/>
  <headerFooter alignWithMargins="0"/>
  <colBreaks count="1" manualBreakCount="1">
    <brk id="24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C70D9-9FF5-4CFD-A731-E3755E19321D}">
  <sheetPr>
    <tabColor rgb="FFCCFFFF"/>
  </sheetPr>
  <dimension ref="A1:CL62"/>
  <sheetViews>
    <sheetView showGridLines="0" view="pageBreakPreview" zoomScaleNormal="100" zoomScaleSheetLayoutView="100" workbookViewId="0">
      <pane xSplit="12" ySplit="10" topLeftCell="M11" activePane="bottomRight" state="frozen"/>
      <selection activeCell="M11" sqref="M11"/>
      <selection pane="topRight" activeCell="M11" sqref="M11"/>
      <selection pane="bottomLeft" activeCell="M11" sqref="M11"/>
      <selection pane="bottomRight" activeCell="M6" sqref="M6:N6"/>
    </sheetView>
  </sheetViews>
  <sheetFormatPr defaultColWidth="1.625" defaultRowHeight="13.5"/>
  <cols>
    <col min="1" max="1" width="2.75" style="110" customWidth="1"/>
    <col min="2" max="2" width="6" style="112" bestFit="1" customWidth="1"/>
    <col min="3" max="3" width="6" style="112" customWidth="1"/>
    <col min="4" max="4" width="10.625" style="110" customWidth="1"/>
    <col min="5" max="5" width="22.625" style="110" customWidth="1"/>
    <col min="6" max="7" width="8.625" style="110" customWidth="1"/>
    <col min="8" max="8" width="14.625" style="110" customWidth="1"/>
    <col min="9" max="9" width="2.125" style="113" customWidth="1"/>
    <col min="10" max="11" width="14.625" style="110" customWidth="1"/>
    <col min="12" max="12" width="8.625" style="110" customWidth="1"/>
    <col min="13" max="13" width="16.625" style="110" customWidth="1"/>
    <col min="14" max="14" width="2.125" style="110" customWidth="1"/>
    <col min="15" max="15" width="16.625" style="110" customWidth="1"/>
    <col min="16" max="16" width="2.125" style="110" customWidth="1"/>
    <col min="17" max="17" width="16.625" style="110" customWidth="1"/>
    <col min="18" max="18" width="2.125" style="110" customWidth="1"/>
    <col min="19" max="19" width="16.625" style="110" customWidth="1"/>
    <col min="20" max="20" width="2.125" style="110" customWidth="1"/>
    <col min="21" max="21" width="16.625" style="110" customWidth="1"/>
    <col min="22" max="22" width="2.125" style="110" customWidth="1"/>
    <col min="23" max="23" width="16.625" style="110" customWidth="1"/>
    <col min="24" max="24" width="2.125" style="110" customWidth="1"/>
    <col min="25" max="25" width="16.625" style="110" customWidth="1"/>
    <col min="26" max="26" width="2.125" style="110" customWidth="1"/>
    <col min="27" max="27" width="16.625" style="110" customWidth="1"/>
    <col min="28" max="28" width="2.125" style="110" customWidth="1"/>
    <col min="29" max="29" width="16.625" style="110" customWidth="1"/>
    <col min="30" max="30" width="2.125" style="110" customWidth="1"/>
    <col min="31" max="31" width="16.625" style="110" customWidth="1"/>
    <col min="32" max="32" width="2.125" style="110" customWidth="1"/>
    <col min="33" max="33" width="16.625" style="110" customWidth="1"/>
    <col min="34" max="34" width="2.125" style="110" customWidth="1"/>
    <col min="35" max="35" width="16.625" style="110" customWidth="1"/>
    <col min="36" max="36" width="2.125" style="110" customWidth="1"/>
    <col min="37" max="37" width="16.625" style="110" customWidth="1"/>
    <col min="38" max="38" width="1.625" style="110" customWidth="1"/>
    <col min="39" max="39" width="16.625" style="110" customWidth="1"/>
    <col min="40" max="40" width="1.625" style="110" customWidth="1"/>
    <col min="41" max="41" width="16.625" style="110" customWidth="1"/>
    <col min="42" max="42" width="1.625" style="110" customWidth="1"/>
    <col min="43" max="43" width="16.625" style="110" customWidth="1"/>
    <col min="44" max="44" width="1.625" style="110" customWidth="1"/>
    <col min="45" max="45" width="16.625" style="110" customWidth="1"/>
    <col min="46" max="46" width="1.625" style="110" customWidth="1"/>
    <col min="47" max="47" width="16.625" style="110" customWidth="1"/>
    <col min="48" max="48" width="1.625" style="110" customWidth="1"/>
    <col min="49" max="49" width="16.625" style="110" customWidth="1"/>
    <col min="50" max="50" width="1.625" style="110" customWidth="1"/>
    <col min="51" max="51" width="16.625" style="110" customWidth="1"/>
    <col min="52" max="52" width="1.625" style="110" customWidth="1"/>
    <col min="53" max="53" width="16.625" style="110" customWidth="1"/>
    <col min="54" max="54" width="1.625" style="110" customWidth="1"/>
    <col min="55" max="55" width="16.625" style="110" customWidth="1"/>
    <col min="56" max="56" width="1.625" style="110" customWidth="1"/>
    <col min="57" max="57" width="16.625" style="110" customWidth="1"/>
    <col min="58" max="58" width="1.625" style="110" customWidth="1"/>
    <col min="59" max="59" width="16.625" style="110" customWidth="1"/>
    <col min="60" max="60" width="1.625" style="110" customWidth="1"/>
    <col min="61" max="61" width="16.625" style="110" customWidth="1"/>
    <col min="62" max="62" width="1.625" style="110" customWidth="1"/>
    <col min="63" max="63" width="16.625" style="110" customWidth="1"/>
    <col min="64" max="64" width="1.625" style="110" customWidth="1"/>
    <col min="65" max="65" width="16.625" style="110" customWidth="1"/>
    <col min="66" max="66" width="1.625" style="110" customWidth="1"/>
    <col min="67" max="67" width="16.625" style="110" customWidth="1"/>
    <col min="68" max="68" width="1.625" style="110" customWidth="1"/>
    <col min="69" max="69" width="16.625" style="110" customWidth="1"/>
    <col min="70" max="70" width="1.625" style="110" customWidth="1"/>
    <col min="71" max="71" width="16.625" style="110" customWidth="1"/>
    <col min="72" max="72" width="1.625" style="110" customWidth="1"/>
    <col min="73" max="73" width="16.625" style="110" customWidth="1"/>
    <col min="74" max="74" width="1.625" style="110" customWidth="1"/>
    <col min="75" max="75" width="16.625" style="110" customWidth="1"/>
    <col min="76" max="76" width="1.625" style="110" customWidth="1"/>
    <col min="77" max="77" width="16.625" style="110" customWidth="1"/>
    <col min="78" max="78" width="1.625" style="110" customWidth="1"/>
    <col min="79" max="79" width="16.625" style="110" customWidth="1"/>
    <col min="80" max="80" width="1.625" style="110" customWidth="1"/>
    <col min="81" max="81" width="16.625" style="110" customWidth="1"/>
    <col min="82" max="82" width="1.625" style="110" customWidth="1"/>
    <col min="83" max="83" width="16.625" style="110" customWidth="1"/>
    <col min="84" max="84" width="1.625" style="110" customWidth="1"/>
    <col min="85" max="85" width="16.625" style="110" customWidth="1"/>
    <col min="86" max="86" width="1.625" style="110" customWidth="1"/>
    <col min="87" max="87" width="16.625" style="110" customWidth="1"/>
    <col min="88" max="88" width="1.625" style="110" customWidth="1"/>
    <col min="89" max="89" width="16.625" style="110" customWidth="1"/>
    <col min="90" max="90" width="1.625" style="110" customWidth="1"/>
    <col min="91" max="91" width="17.125" style="3" customWidth="1"/>
    <col min="92" max="92" width="1.625" style="3" customWidth="1"/>
    <col min="93" max="93" width="17.125" style="3" customWidth="1"/>
    <col min="94" max="94" width="1.625" style="3" customWidth="1"/>
    <col min="95" max="95" width="17.125" style="3" customWidth="1"/>
    <col min="96" max="96" width="1.625" style="3" customWidth="1"/>
    <col min="97" max="97" width="17.125" style="3" customWidth="1"/>
    <col min="98" max="98" width="1.625" style="3" customWidth="1"/>
    <col min="99" max="99" width="17.125" style="3" customWidth="1"/>
    <col min="100" max="100" width="1.625" style="3" customWidth="1"/>
    <col min="101" max="101" width="17.125" style="3" customWidth="1"/>
    <col min="102" max="102" width="1.625" style="3" customWidth="1"/>
    <col min="103" max="103" width="17.125" style="3" customWidth="1"/>
    <col min="104" max="104" width="1.625" style="3" customWidth="1"/>
    <col min="105" max="105" width="17.125" style="3" customWidth="1"/>
    <col min="106" max="106" width="1.625" style="3" customWidth="1"/>
    <col min="107" max="107" width="17.125" style="3" customWidth="1"/>
    <col min="108" max="108" width="1.625" style="3" customWidth="1"/>
    <col min="109" max="109" width="17.125" style="3" customWidth="1"/>
    <col min="110" max="110" width="1.625" style="3" customWidth="1"/>
    <col min="111" max="111" width="17.125" style="3" customWidth="1"/>
    <col min="112" max="112" width="1.625" style="3" customWidth="1"/>
    <col min="113" max="113" width="17.125" style="3" customWidth="1"/>
    <col min="114" max="114" width="1.625" style="3" customWidth="1"/>
    <col min="115" max="115" width="17.125" style="3" customWidth="1"/>
    <col min="116" max="116" width="1.625" style="3" customWidth="1"/>
    <col min="117" max="117" width="17.125" style="3" customWidth="1"/>
    <col min="118" max="118" width="1.625" style="3" customWidth="1"/>
    <col min="119" max="119" width="17.125" style="3" customWidth="1"/>
    <col min="120" max="120" width="1.625" style="3" customWidth="1"/>
    <col min="121" max="121" width="17.125" style="3" customWidth="1"/>
    <col min="122" max="122" width="1.625" style="3" customWidth="1"/>
    <col min="123" max="123" width="17.125" style="3" customWidth="1"/>
    <col min="124" max="124" width="1.625" style="3" customWidth="1"/>
    <col min="125" max="125" width="17.125" style="3" customWidth="1"/>
    <col min="126" max="126" width="1.625" style="3" customWidth="1"/>
    <col min="127" max="127" width="17.125" style="3" customWidth="1"/>
    <col min="128" max="128" width="1.625" style="3" customWidth="1"/>
    <col min="129" max="129" width="17.125" style="3" customWidth="1"/>
    <col min="130" max="130" width="1.625" style="3" customWidth="1"/>
    <col min="131" max="131" width="17.125" style="3" customWidth="1"/>
    <col min="132" max="132" width="1.625" style="3" customWidth="1"/>
    <col min="133" max="133" width="17.125" style="3" customWidth="1"/>
    <col min="134" max="134" width="1.625" style="3" customWidth="1"/>
    <col min="135" max="135" width="17.125" style="3" customWidth="1"/>
    <col min="136" max="136" width="1.625" style="3" customWidth="1"/>
    <col min="137" max="137" width="17.125" style="3" customWidth="1"/>
    <col min="138" max="138" width="1.625" style="3" customWidth="1"/>
    <col min="139" max="139" width="17.125" style="3" customWidth="1"/>
    <col min="140" max="140" width="1.625" style="3" customWidth="1"/>
    <col min="141" max="141" width="17.125" style="3" customWidth="1"/>
    <col min="142" max="142" width="1.625" style="3" customWidth="1"/>
    <col min="143" max="143" width="17.125" style="3" customWidth="1"/>
    <col min="144" max="144" width="1.625" style="3" customWidth="1"/>
    <col min="145" max="145" width="17.125" style="3" customWidth="1"/>
    <col min="146" max="146" width="1.625" style="3" customWidth="1"/>
    <col min="147" max="147" width="17.125" style="3" customWidth="1"/>
    <col min="148" max="148" width="1.625" style="3" customWidth="1"/>
    <col min="149" max="149" width="17.125" style="3" customWidth="1"/>
    <col min="150" max="150" width="1.625" style="3" customWidth="1"/>
    <col min="151" max="151" width="17.125" style="3" customWidth="1"/>
    <col min="152" max="152" width="1.625" style="3" customWidth="1"/>
    <col min="153" max="153" width="17.125" style="3" customWidth="1"/>
    <col min="154" max="154" width="1.625" style="3" customWidth="1"/>
    <col min="155" max="155" width="17.125" style="3" customWidth="1"/>
    <col min="156" max="156" width="1.625" style="3" customWidth="1"/>
    <col min="157" max="157" width="17.125" style="3" customWidth="1"/>
    <col min="158" max="158" width="1.625" style="3" customWidth="1"/>
    <col min="159" max="159" width="17.125" style="3" customWidth="1"/>
    <col min="160" max="160" width="1.625" style="3" customWidth="1"/>
    <col min="161" max="161" width="17.125" style="3" customWidth="1"/>
    <col min="162" max="162" width="1.625" style="3" customWidth="1"/>
    <col min="163" max="163" width="17.125" style="3" customWidth="1"/>
    <col min="164" max="164" width="1.625" style="3" customWidth="1"/>
    <col min="165" max="165" width="17.125" style="3" customWidth="1"/>
    <col min="166" max="166" width="1.625" style="3" customWidth="1"/>
    <col min="167" max="167" width="17.125" style="3" customWidth="1"/>
    <col min="168" max="168" width="1.625" style="3" customWidth="1"/>
    <col min="169" max="169" width="17.125" style="3" customWidth="1"/>
    <col min="170" max="170" width="1.625" style="3" customWidth="1"/>
    <col min="171" max="171" width="17.125" style="3" customWidth="1"/>
    <col min="172" max="172" width="1.625" style="3" customWidth="1"/>
    <col min="173" max="173" width="17.125" style="3" customWidth="1"/>
    <col min="174" max="174" width="1.625" style="3" customWidth="1"/>
    <col min="175" max="175" width="17.125" style="3" customWidth="1"/>
    <col min="176" max="176" width="1.625" style="3" customWidth="1"/>
    <col min="177" max="177" width="17.125" style="3" customWidth="1"/>
    <col min="178" max="178" width="1.625" style="3" customWidth="1"/>
    <col min="179" max="179" width="17.125" style="3" customWidth="1"/>
    <col min="180" max="180" width="1.625" style="3" customWidth="1"/>
    <col min="181" max="181" width="17.125" style="3" customWidth="1"/>
    <col min="182" max="182" width="1.625" style="3" customWidth="1"/>
    <col min="183" max="183" width="17.125" style="3" customWidth="1"/>
    <col min="184" max="184" width="1.625" style="3" customWidth="1"/>
    <col min="185" max="185" width="17.125" style="3" customWidth="1"/>
    <col min="186" max="186" width="1.625" style="3" customWidth="1"/>
    <col min="187" max="187" width="17.125" style="3" customWidth="1"/>
    <col min="188" max="188" width="1.625" style="3" customWidth="1"/>
    <col min="189" max="189" width="17.125" style="3" customWidth="1"/>
    <col min="190" max="190" width="1.625" style="3" customWidth="1"/>
    <col min="191" max="191" width="17.125" style="3" customWidth="1"/>
    <col min="192" max="192" width="1.625" style="3" customWidth="1"/>
    <col min="193" max="193" width="17.125" style="3" customWidth="1"/>
    <col min="194" max="194" width="1.625" style="3" customWidth="1"/>
    <col min="195" max="195" width="17.125" style="3" customWidth="1"/>
    <col min="196" max="196" width="1.625" style="3" customWidth="1"/>
    <col min="197" max="197" width="17.125" style="3" customWidth="1"/>
    <col min="198" max="198" width="1.625" style="3" customWidth="1"/>
    <col min="199" max="199" width="17.125" style="3" customWidth="1"/>
    <col min="200" max="200" width="1.625" style="3" customWidth="1"/>
    <col min="201" max="201" width="17.125" style="3" customWidth="1"/>
    <col min="202" max="202" width="1.625" style="3" customWidth="1"/>
    <col min="203" max="203" width="17.125" style="3" customWidth="1"/>
    <col min="204" max="204" width="1.625" style="3" customWidth="1"/>
    <col min="205" max="205" width="17.125" style="3" customWidth="1"/>
    <col min="206" max="206" width="1.625" style="3" customWidth="1"/>
    <col min="207" max="207" width="17.125" style="3" customWidth="1"/>
    <col min="208" max="208" width="1.625" style="3" customWidth="1"/>
    <col min="209" max="209" width="17.125" style="3" customWidth="1"/>
    <col min="210" max="210" width="1.625" style="3" customWidth="1"/>
    <col min="211" max="211" width="17.125" style="3" customWidth="1"/>
    <col min="212" max="212" width="1.625" style="3" customWidth="1"/>
    <col min="213" max="213" width="17.125" style="3" customWidth="1"/>
    <col min="214" max="214" width="1.625" style="3" customWidth="1"/>
    <col min="215" max="215" width="17.125" style="3" customWidth="1"/>
    <col min="216" max="216" width="1.625" style="3" customWidth="1"/>
    <col min="217" max="217" width="17.125" style="3" customWidth="1"/>
    <col min="218" max="218" width="1.625" style="3" customWidth="1"/>
    <col min="219" max="219" width="17.125" style="3" customWidth="1"/>
    <col min="220" max="220" width="1.625" style="3" customWidth="1"/>
    <col min="221" max="221" width="17.125" style="3" customWidth="1"/>
    <col min="222" max="222" width="1.625" style="3" customWidth="1"/>
    <col min="223" max="223" width="17.125" style="3" customWidth="1"/>
    <col min="224" max="224" width="1.625" style="3" customWidth="1"/>
    <col min="225" max="225" width="17.125" style="3" customWidth="1"/>
    <col min="226" max="226" width="1.625" style="3" customWidth="1"/>
    <col min="227" max="227" width="17.125" style="3" customWidth="1"/>
    <col min="228" max="228" width="1.625" style="3" customWidth="1"/>
    <col min="229" max="229" width="17.125" style="3" customWidth="1"/>
    <col min="230" max="230" width="1.625" style="3" customWidth="1"/>
    <col min="231" max="231" width="17.125" style="3" customWidth="1"/>
    <col min="232" max="232" width="1.625" style="3" customWidth="1"/>
    <col min="233" max="233" width="17.125" style="3" customWidth="1"/>
    <col min="234" max="234" width="1.625" style="3" customWidth="1"/>
    <col min="235" max="235" width="17.125" style="3" customWidth="1"/>
    <col min="236" max="236" width="1.625" style="3" customWidth="1"/>
    <col min="237" max="237" width="17.125" style="3" customWidth="1"/>
    <col min="238" max="238" width="1.625" style="3" customWidth="1"/>
    <col min="239" max="239" width="17.125" style="3" customWidth="1"/>
    <col min="240" max="240" width="1.625" style="3" customWidth="1"/>
    <col min="241" max="241" width="17.125" style="3" customWidth="1"/>
    <col min="242" max="242" width="1.625" style="3" customWidth="1"/>
    <col min="243" max="243" width="17.125" style="3" customWidth="1"/>
    <col min="244" max="244" width="1.625" style="3" customWidth="1"/>
    <col min="245" max="245" width="17.125" style="3" customWidth="1"/>
    <col min="246" max="246" width="1.625" style="3" customWidth="1"/>
    <col min="247" max="247" width="17.125" style="3" customWidth="1"/>
    <col min="248" max="248" width="1.625" style="3" customWidth="1"/>
    <col min="249" max="16384" width="1.625" style="3"/>
  </cols>
  <sheetData>
    <row r="1" spans="1:90" ht="9" customHeigh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1"/>
      <c r="P1" s="3"/>
      <c r="Q1" s="1"/>
      <c r="R1" s="3"/>
      <c r="S1" s="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24" customHeight="1">
      <c r="A2" s="1"/>
      <c r="B2" s="2"/>
      <c r="C2" s="2"/>
      <c r="D2" s="4" t="s">
        <v>0</v>
      </c>
      <c r="E2" s="4"/>
      <c r="F2" s="4"/>
      <c r="G2" s="4"/>
      <c r="H2" s="4"/>
      <c r="I2" s="5"/>
      <c r="J2" s="4"/>
      <c r="K2" s="4"/>
      <c r="L2" s="4"/>
      <c r="M2" s="4"/>
      <c r="N2" s="3"/>
      <c r="O2" s="4"/>
      <c r="P2" s="3"/>
      <c r="Q2" s="4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ht="20.100000000000001" customHeight="1">
      <c r="A3" s="1"/>
      <c r="B3" s="2"/>
      <c r="C3" s="2"/>
      <c r="D3" s="6" t="s">
        <v>1</v>
      </c>
      <c r="E3" s="7" t="s">
        <v>2</v>
      </c>
      <c r="F3" s="8"/>
      <c r="G3" s="8"/>
      <c r="H3" s="9"/>
      <c r="I3" s="10"/>
      <c r="J3" s="9"/>
      <c r="K3" s="9"/>
      <c r="L3" s="9"/>
      <c r="M3" s="9"/>
      <c r="N3" s="3"/>
      <c r="O3" s="9"/>
      <c r="P3" s="3"/>
      <c r="Q3" s="9"/>
      <c r="R3" s="3"/>
      <c r="S3" s="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ht="14.1" customHeight="1">
      <c r="A4" s="1"/>
      <c r="B4" s="2" t="s">
        <v>3</v>
      </c>
      <c r="C4" s="2" t="s">
        <v>4</v>
      </c>
      <c r="D4" s="173" t="s">
        <v>5</v>
      </c>
      <c r="E4" s="174"/>
      <c r="F4" s="11"/>
      <c r="G4" s="12"/>
      <c r="H4" s="13"/>
      <c r="I4" s="14"/>
      <c r="J4" s="11"/>
      <c r="K4" s="11"/>
      <c r="L4" s="15"/>
      <c r="M4" s="175" t="s">
        <v>133</v>
      </c>
      <c r="N4" s="172"/>
      <c r="O4" s="171" t="s">
        <v>134</v>
      </c>
      <c r="P4" s="172"/>
      <c r="Q4" s="171" t="s">
        <v>135</v>
      </c>
      <c r="R4" s="172"/>
      <c r="S4" s="171" t="s">
        <v>136</v>
      </c>
      <c r="T4" s="172"/>
      <c r="U4" s="171" t="s">
        <v>137</v>
      </c>
      <c r="V4" s="172"/>
      <c r="W4" s="171" t="s">
        <v>138</v>
      </c>
      <c r="X4" s="172"/>
      <c r="Y4" s="175" t="s">
        <v>139</v>
      </c>
      <c r="Z4" s="172"/>
      <c r="AA4" s="171" t="s">
        <v>140</v>
      </c>
      <c r="AB4" s="172"/>
      <c r="AC4" s="171" t="s">
        <v>141</v>
      </c>
      <c r="AD4" s="172"/>
      <c r="AE4" s="171" t="s">
        <v>142</v>
      </c>
      <c r="AF4" s="172"/>
      <c r="AG4" s="171" t="s">
        <v>143</v>
      </c>
      <c r="AH4" s="172"/>
      <c r="AI4" s="171" t="s">
        <v>144</v>
      </c>
      <c r="AJ4" s="17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ht="14.1" customHeight="1">
      <c r="A5" s="1"/>
      <c r="B5" s="16">
        <v>3</v>
      </c>
      <c r="C5" s="16">
        <v>1</v>
      </c>
      <c r="D5" s="164" t="s">
        <v>7</v>
      </c>
      <c r="E5" s="165"/>
      <c r="F5" s="154" t="s">
        <v>8</v>
      </c>
      <c r="G5" s="155"/>
      <c r="H5" s="176" t="s">
        <v>9</v>
      </c>
      <c r="I5" s="155"/>
      <c r="J5" s="19" t="s">
        <v>10</v>
      </c>
      <c r="K5" s="19" t="s">
        <v>11</v>
      </c>
      <c r="L5" s="21" t="s">
        <v>12</v>
      </c>
      <c r="M5" s="177" t="s">
        <v>145</v>
      </c>
      <c r="N5" s="178"/>
      <c r="O5" s="177" t="s">
        <v>146</v>
      </c>
      <c r="P5" s="178"/>
      <c r="Q5" s="177" t="s">
        <v>147</v>
      </c>
      <c r="R5" s="178"/>
      <c r="S5" s="177" t="s">
        <v>125</v>
      </c>
      <c r="T5" s="178"/>
      <c r="U5" s="177" t="s">
        <v>126</v>
      </c>
      <c r="V5" s="178"/>
      <c r="W5" s="177" t="s">
        <v>127</v>
      </c>
      <c r="X5" s="178"/>
      <c r="Y5" s="177" t="s">
        <v>101</v>
      </c>
      <c r="Z5" s="178"/>
      <c r="AA5" s="177" t="s">
        <v>128</v>
      </c>
      <c r="AB5" s="178"/>
      <c r="AC5" s="177" t="s">
        <v>148</v>
      </c>
      <c r="AD5" s="178"/>
      <c r="AE5" s="177" t="s">
        <v>129</v>
      </c>
      <c r="AF5" s="178"/>
      <c r="AG5" s="177" t="s">
        <v>149</v>
      </c>
      <c r="AH5" s="178"/>
      <c r="AI5" s="177" t="s">
        <v>131</v>
      </c>
      <c r="AJ5" s="178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ht="14.1" customHeight="1">
      <c r="A6" s="1"/>
      <c r="B6" s="16">
        <v>50</v>
      </c>
      <c r="C6" s="16">
        <v>1</v>
      </c>
      <c r="D6" s="164" t="s">
        <v>14</v>
      </c>
      <c r="E6" s="165"/>
      <c r="F6" s="17"/>
      <c r="G6" s="18"/>
      <c r="H6" s="22"/>
      <c r="I6" s="20"/>
      <c r="J6" s="17"/>
      <c r="K6" s="17"/>
      <c r="L6" s="23"/>
      <c r="M6" s="162" t="s">
        <v>224</v>
      </c>
      <c r="N6" s="149"/>
      <c r="O6" s="162" t="s">
        <v>150</v>
      </c>
      <c r="P6" s="149"/>
      <c r="Q6" s="162" t="s">
        <v>150</v>
      </c>
      <c r="R6" s="149"/>
      <c r="S6" s="162" t="s">
        <v>150</v>
      </c>
      <c r="T6" s="149"/>
      <c r="U6" s="162" t="s">
        <v>150</v>
      </c>
      <c r="V6" s="149"/>
      <c r="W6" s="162" t="s">
        <v>150</v>
      </c>
      <c r="X6" s="149"/>
      <c r="Y6" s="162" t="s">
        <v>150</v>
      </c>
      <c r="Z6" s="149"/>
      <c r="AA6" s="162" t="s">
        <v>150</v>
      </c>
      <c r="AB6" s="149"/>
      <c r="AC6" s="162" t="s">
        <v>150</v>
      </c>
      <c r="AD6" s="149"/>
      <c r="AE6" s="162" t="s">
        <v>150</v>
      </c>
      <c r="AF6" s="149"/>
      <c r="AG6" s="162" t="s">
        <v>150</v>
      </c>
      <c r="AH6" s="149"/>
      <c r="AI6" s="162" t="s">
        <v>150</v>
      </c>
      <c r="AJ6" s="149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ht="14.1" customHeight="1">
      <c r="A7" s="1"/>
      <c r="B7" s="16">
        <v>7</v>
      </c>
      <c r="C7" s="16">
        <v>1</v>
      </c>
      <c r="D7" s="164" t="s">
        <v>15</v>
      </c>
      <c r="E7" s="165"/>
      <c r="F7" s="17"/>
      <c r="G7" s="18"/>
      <c r="H7" s="24">
        <v>20</v>
      </c>
      <c r="I7" s="25" t="s">
        <v>16</v>
      </c>
      <c r="J7" s="23"/>
      <c r="K7" s="17"/>
      <c r="L7" s="23"/>
      <c r="M7" s="162" t="s">
        <v>17</v>
      </c>
      <c r="N7" s="149"/>
      <c r="O7" s="148" t="s">
        <v>17</v>
      </c>
      <c r="P7" s="149"/>
      <c r="Q7" s="162" t="s">
        <v>17</v>
      </c>
      <c r="R7" s="149"/>
      <c r="S7" s="148" t="s">
        <v>17</v>
      </c>
      <c r="T7" s="149"/>
      <c r="U7" s="162" t="s">
        <v>17</v>
      </c>
      <c r="V7" s="149"/>
      <c r="W7" s="148" t="s">
        <v>17</v>
      </c>
      <c r="X7" s="149"/>
      <c r="Y7" s="162" t="s">
        <v>17</v>
      </c>
      <c r="Z7" s="149"/>
      <c r="AA7" s="148" t="s">
        <v>17</v>
      </c>
      <c r="AB7" s="149"/>
      <c r="AC7" s="162" t="s">
        <v>17</v>
      </c>
      <c r="AD7" s="149"/>
      <c r="AE7" s="148" t="s">
        <v>17</v>
      </c>
      <c r="AF7" s="149"/>
      <c r="AG7" s="162" t="s">
        <v>17</v>
      </c>
      <c r="AH7" s="149"/>
      <c r="AI7" s="148" t="s">
        <v>17</v>
      </c>
      <c r="AJ7" s="149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ht="14.1" customHeight="1">
      <c r="A8" s="1"/>
      <c r="B8" s="16">
        <v>28</v>
      </c>
      <c r="C8" s="16">
        <v>1</v>
      </c>
      <c r="D8" s="164" t="s">
        <v>18</v>
      </c>
      <c r="E8" s="165"/>
      <c r="F8" s="17"/>
      <c r="G8" s="18"/>
      <c r="H8" s="24">
        <v>10</v>
      </c>
      <c r="I8" s="26" t="s">
        <v>19</v>
      </c>
      <c r="J8" s="23"/>
      <c r="K8" s="17"/>
      <c r="L8" s="23"/>
      <c r="M8" s="162" t="s">
        <v>108</v>
      </c>
      <c r="N8" s="149"/>
      <c r="O8" s="148" t="s">
        <v>108</v>
      </c>
      <c r="P8" s="149"/>
      <c r="Q8" s="148" t="s">
        <v>108</v>
      </c>
      <c r="R8" s="149"/>
      <c r="S8" s="148" t="s">
        <v>108</v>
      </c>
      <c r="T8" s="149"/>
      <c r="U8" s="148" t="s">
        <v>108</v>
      </c>
      <c r="V8" s="149"/>
      <c r="W8" s="148" t="s">
        <v>108</v>
      </c>
      <c r="X8" s="149"/>
      <c r="Y8" s="162" t="s">
        <v>108</v>
      </c>
      <c r="Z8" s="149"/>
      <c r="AA8" s="148" t="s">
        <v>108</v>
      </c>
      <c r="AB8" s="149"/>
      <c r="AC8" s="148" t="s">
        <v>108</v>
      </c>
      <c r="AD8" s="149"/>
      <c r="AE8" s="148" t="s">
        <v>108</v>
      </c>
      <c r="AF8" s="149"/>
      <c r="AG8" s="148" t="s">
        <v>108</v>
      </c>
      <c r="AH8" s="149"/>
      <c r="AI8" s="148" t="s">
        <v>108</v>
      </c>
      <c r="AJ8" s="149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ht="14.1" customHeight="1">
      <c r="A9" s="1"/>
      <c r="B9" s="16">
        <v>105</v>
      </c>
      <c r="C9" s="16">
        <v>1</v>
      </c>
      <c r="D9" s="164" t="s">
        <v>21</v>
      </c>
      <c r="E9" s="165"/>
      <c r="F9" s="17"/>
      <c r="G9" s="18"/>
      <c r="H9" s="27"/>
      <c r="I9" s="20"/>
      <c r="J9" s="17"/>
      <c r="K9" s="17"/>
      <c r="L9" s="23"/>
      <c r="M9" s="162" t="s">
        <v>109</v>
      </c>
      <c r="N9" s="149"/>
      <c r="O9" s="162" t="s">
        <v>109</v>
      </c>
      <c r="P9" s="149"/>
      <c r="Q9" s="162" t="s">
        <v>109</v>
      </c>
      <c r="R9" s="149"/>
      <c r="S9" s="162" t="s">
        <v>109</v>
      </c>
      <c r="T9" s="149"/>
      <c r="U9" s="162" t="s">
        <v>109</v>
      </c>
      <c r="V9" s="149"/>
      <c r="W9" s="162" t="s">
        <v>109</v>
      </c>
      <c r="X9" s="149"/>
      <c r="Y9" s="162" t="s">
        <v>110</v>
      </c>
      <c r="Z9" s="149"/>
      <c r="AA9" s="162" t="s">
        <v>110</v>
      </c>
      <c r="AB9" s="149"/>
      <c r="AC9" s="162" t="s">
        <v>109</v>
      </c>
      <c r="AD9" s="149"/>
      <c r="AE9" s="162" t="s">
        <v>110</v>
      </c>
      <c r="AF9" s="149"/>
      <c r="AG9" s="162" t="s">
        <v>110</v>
      </c>
      <c r="AH9" s="149"/>
      <c r="AI9" s="162" t="s">
        <v>109</v>
      </c>
      <c r="AJ9" s="149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ht="14.1" customHeight="1">
      <c r="A10" s="1"/>
      <c r="B10" s="16">
        <v>11</v>
      </c>
      <c r="C10" s="16"/>
      <c r="D10" s="166" t="s">
        <v>22</v>
      </c>
      <c r="E10" s="167"/>
      <c r="F10" s="28"/>
      <c r="G10" s="29"/>
      <c r="H10" s="168">
        <f>MAX(M10:AJ10)</f>
        <v>28.7</v>
      </c>
      <c r="I10" s="169"/>
      <c r="J10" s="30">
        <f>MIN(M10:AJ10)</f>
        <v>3.8</v>
      </c>
      <c r="K10" s="30">
        <f>IFERROR(AVERAGE(M10:AJ10),0)</f>
        <v>18.183333333333334</v>
      </c>
      <c r="L10" s="111"/>
      <c r="M10" s="159">
        <v>20.100000000000001</v>
      </c>
      <c r="N10" s="160"/>
      <c r="O10" s="159">
        <v>20.2</v>
      </c>
      <c r="P10" s="160"/>
      <c r="Q10" s="159">
        <v>20.8</v>
      </c>
      <c r="R10" s="160"/>
      <c r="S10" s="159">
        <v>27.4</v>
      </c>
      <c r="T10" s="160"/>
      <c r="U10" s="159">
        <v>28.1</v>
      </c>
      <c r="V10" s="160"/>
      <c r="W10" s="159">
        <v>28.7</v>
      </c>
      <c r="X10" s="160"/>
      <c r="Y10" s="159">
        <v>21.3</v>
      </c>
      <c r="Z10" s="160"/>
      <c r="AA10" s="159">
        <v>18.600000000000001</v>
      </c>
      <c r="AB10" s="160"/>
      <c r="AC10" s="159">
        <v>13.6</v>
      </c>
      <c r="AD10" s="160"/>
      <c r="AE10" s="159">
        <v>7.1</v>
      </c>
      <c r="AF10" s="160"/>
      <c r="AG10" s="159">
        <v>3.8</v>
      </c>
      <c r="AH10" s="160"/>
      <c r="AI10" s="159">
        <v>8.5</v>
      </c>
      <c r="AJ10" s="160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ht="14.1" customHeight="1">
      <c r="A11" s="1"/>
      <c r="B11" s="16">
        <v>200001</v>
      </c>
      <c r="C11" s="16"/>
      <c r="D11" s="157" t="s">
        <v>23</v>
      </c>
      <c r="E11" s="158"/>
      <c r="F11" s="31" t="s">
        <v>24</v>
      </c>
      <c r="G11" s="32" t="s">
        <v>25</v>
      </c>
      <c r="H11" s="33">
        <f>MAX(M11,O11,Q11,S11,U11,W11,Y11,AA11,AC11,AE11,AG11,AI11,AK11,AM11,AO11,AQ11,AS11,AU11,AW11,AY11,BA11,BC11,BE11,BG11)</f>
        <v>0</v>
      </c>
      <c r="I11" s="34"/>
      <c r="J11" s="35">
        <f>MIN(M11,O11,Q11,S11,U11,W11,Y11,AA11,AC11,AE11,AG11,AI11,AK11,AM11,AO11,AQ11,AS11,AU11,AW11,AY11,BA11,BC11,BE11,BG11)</f>
        <v>0</v>
      </c>
      <c r="K11" s="140">
        <f>IFERROR(AVERAGE(M11,O11,Q11,S11,U11,W11,Y11,AA11,AC11,AE11,AG11,AI11,AK11,AM11,AO11,AQ11,AS11,AU11,AW11,AY11,BA11,BC11,BE11,BG11),0)</f>
        <v>0</v>
      </c>
      <c r="L11" s="35">
        <f>COUNT(M11,O11,Q11,S11,U11,W11,Y11,AA11,AC11,AE11,AG11,AI11,AK11,AM11,AO11,AQ11,AS11,AU11,AW11,AY11,BA11,BC11,BE11,BG11)</f>
        <v>12</v>
      </c>
      <c r="M11" s="33">
        <v>0</v>
      </c>
      <c r="N11" s="34"/>
      <c r="O11" s="33">
        <v>0</v>
      </c>
      <c r="P11" s="34"/>
      <c r="Q11" s="33">
        <v>0</v>
      </c>
      <c r="R11" s="34"/>
      <c r="S11" s="33">
        <v>0</v>
      </c>
      <c r="T11" s="34"/>
      <c r="U11" s="33">
        <v>0</v>
      </c>
      <c r="V11" s="34"/>
      <c r="W11" s="33">
        <v>0</v>
      </c>
      <c r="X11" s="34"/>
      <c r="Y11" s="33">
        <v>0</v>
      </c>
      <c r="Z11" s="34"/>
      <c r="AA11" s="33">
        <v>0</v>
      </c>
      <c r="AB11" s="34"/>
      <c r="AC11" s="33">
        <v>0</v>
      </c>
      <c r="AD11" s="34"/>
      <c r="AE11" s="33">
        <v>0</v>
      </c>
      <c r="AF11" s="34"/>
      <c r="AG11" s="33">
        <v>0</v>
      </c>
      <c r="AH11" s="34"/>
      <c r="AI11" s="33">
        <v>0</v>
      </c>
      <c r="AJ11" s="34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ht="14.1" customHeight="1">
      <c r="A12" s="36"/>
      <c r="B12" s="16">
        <v>200002</v>
      </c>
      <c r="C12" s="16"/>
      <c r="D12" s="148" t="s">
        <v>26</v>
      </c>
      <c r="E12" s="149"/>
      <c r="F12" s="154" t="s">
        <v>27</v>
      </c>
      <c r="G12" s="155"/>
      <c r="H12" s="37">
        <f t="shared" ref="H12:H61" si="0">MAX(M12,O12,Q12,S12,U12,W12,Y12,AA12,AC12,AE12,AG12,AI12,AK12,AM12,AO12,AQ12,AS12,AU12,AW12,AY12,BA12,BC12,BE12,BG12)</f>
        <v>0</v>
      </c>
      <c r="I12" s="34"/>
      <c r="J12" s="38">
        <f t="shared" ref="J12:J61" si="1">MIN(M12,O12,Q12,S12,U12,W12,Y12,AA12,AC12,AE12,AG12,AI12)</f>
        <v>0</v>
      </c>
      <c r="K12" s="37" t="s">
        <v>28</v>
      </c>
      <c r="L12" s="39">
        <f t="shared" ref="L12:L61" si="2">COUNT(M12,O12,Q12,S12,U12,W12,Y12,AA12,AC12,AE12,AG12,AI12,AK12,AM12,AO12,AQ12,AS12,AU12,AW12,AY12,BA12,BC12,BE12,BG12)</f>
        <v>12</v>
      </c>
      <c r="M12" s="37">
        <v>0</v>
      </c>
      <c r="N12" s="34"/>
      <c r="O12" s="37">
        <v>0</v>
      </c>
      <c r="P12" s="34"/>
      <c r="Q12" s="37">
        <v>0</v>
      </c>
      <c r="R12" s="34"/>
      <c r="S12" s="37">
        <v>0</v>
      </c>
      <c r="T12" s="34"/>
      <c r="U12" s="37">
        <v>0</v>
      </c>
      <c r="V12" s="34"/>
      <c r="W12" s="37">
        <v>0</v>
      </c>
      <c r="X12" s="34"/>
      <c r="Y12" s="37">
        <v>0</v>
      </c>
      <c r="Z12" s="34"/>
      <c r="AA12" s="37">
        <v>0</v>
      </c>
      <c r="AB12" s="34"/>
      <c r="AC12" s="37">
        <v>0</v>
      </c>
      <c r="AD12" s="34"/>
      <c r="AE12" s="37">
        <v>0</v>
      </c>
      <c r="AF12" s="34"/>
      <c r="AG12" s="37">
        <v>0</v>
      </c>
      <c r="AH12" s="34"/>
      <c r="AI12" s="37">
        <v>0</v>
      </c>
      <c r="AJ12" s="34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ht="14.1" customHeight="1">
      <c r="A13" s="36"/>
      <c r="B13" s="16">
        <v>200003</v>
      </c>
      <c r="C13" s="16"/>
      <c r="D13" s="148" t="s">
        <v>29</v>
      </c>
      <c r="E13" s="149"/>
      <c r="F13" s="40">
        <v>3.0000000000000001E-3</v>
      </c>
      <c r="G13" s="18" t="s">
        <v>30</v>
      </c>
      <c r="H13" s="41">
        <f t="shared" si="0"/>
        <v>0</v>
      </c>
      <c r="I13" s="34" t="str">
        <f>IF($F13*($H$7/100)&lt;H13,$I$7,IF($F13*($H$8/100)&lt;H13,$I$8,""))</f>
        <v/>
      </c>
      <c r="J13" s="42">
        <f t="shared" si="1"/>
        <v>0</v>
      </c>
      <c r="K13" s="43">
        <f t="shared" ref="K13:K61" si="3">IFERROR(AVERAGE(M13,O13,Q13,S13,U13,W13,Y13,AA13,AC13,AE13,AG13,AI13,AK13,AM13,AO13,AQ13,AS13,AU13,AW13,AY13,BA13,BC13,BE13,BG13),0)</f>
        <v>0</v>
      </c>
      <c r="L13" s="39">
        <f t="shared" si="2"/>
        <v>1</v>
      </c>
      <c r="M13" s="41" t="s">
        <v>49</v>
      </c>
      <c r="N13" s="34" t="str">
        <f>IF(M13="","",IF($F13*($H$7/100)&lt;M13,$I$7,IF($F13*($H$8/100)&lt;M13,$I$8,"")))</f>
        <v/>
      </c>
      <c r="O13" s="41" t="s">
        <v>49</v>
      </c>
      <c r="P13" s="34" t="str">
        <f>IF(O13="","",IF($F13*($H$7/100)&lt;O13,$I$7,IF($F13*($H$8/100)&lt;O13,$I$8,"")))</f>
        <v/>
      </c>
      <c r="Q13" s="41" t="s">
        <v>49</v>
      </c>
      <c r="R13" s="34" t="str">
        <f>IF(Q13="","",IF($F13*($H$7/100)&lt;Q13,$I$7,IF($F13*($H$8/100)&lt;Q13,$I$8,"")))</f>
        <v/>
      </c>
      <c r="S13" s="41" t="s">
        <v>49</v>
      </c>
      <c r="T13" s="34" t="str">
        <f>IF(S13="","",IF($F13*($H$7/100)&lt;S13,$I$7,IF($F13*($H$8/100)&lt;S13,$I$8,"")))</f>
        <v/>
      </c>
      <c r="U13" s="41">
        <v>0</v>
      </c>
      <c r="V13" s="34" t="str">
        <f>IF(U13="","",IF($F13*($H$7/100)&lt;U13,$I$7,IF($F13*($H$8/100)&lt;U13,$I$8,"")))</f>
        <v/>
      </c>
      <c r="W13" s="41" t="s">
        <v>49</v>
      </c>
      <c r="X13" s="34" t="str">
        <f>IF(W13="","",IF($F13*($H$7/100)&lt;W13,$I$7,IF($F13*($H$8/100)&lt;W13,$I$8,"")))</f>
        <v/>
      </c>
      <c r="Y13" s="41" t="s">
        <v>49</v>
      </c>
      <c r="Z13" s="34" t="str">
        <f t="shared" ref="Z13:Z19" si="4">IF(Y13="","",IF($F13*($H$7/100)&lt;Y13,$I$7,IF($F13*($H$8/100)&lt;Y13,$I$8,"")))</f>
        <v/>
      </c>
      <c r="AA13" s="41" t="s">
        <v>49</v>
      </c>
      <c r="AB13" s="34" t="str">
        <f t="shared" ref="AB13:AB19" si="5">IF(AA13="","",IF($F13*($H$7/100)&lt;AA13,$I$7,IF($F13*($H$8/100)&lt;AA13,$I$8,"")))</f>
        <v/>
      </c>
      <c r="AC13" s="41" t="s">
        <v>49</v>
      </c>
      <c r="AD13" s="34" t="str">
        <f t="shared" ref="AD13:AD19" si="6">IF(AC13="","",IF($F13*($H$7/100)&lt;AC13,$I$7,IF($F13*($H$8/100)&lt;AC13,$I$8,"")))</f>
        <v/>
      </c>
      <c r="AE13" s="41" t="s">
        <v>49</v>
      </c>
      <c r="AF13" s="34" t="str">
        <f t="shared" ref="AF13:AF19" si="7">IF(AE13="","",IF($F13*($H$7/100)&lt;AE13,$I$7,IF($F13*($H$8/100)&lt;AE13,$I$8,"")))</f>
        <v/>
      </c>
      <c r="AG13" s="41" t="s">
        <v>49</v>
      </c>
      <c r="AH13" s="34" t="str">
        <f t="shared" ref="AH13:AH19" si="8">IF(AG13="","",IF($F13*($H$7/100)&lt;AG13,$I$7,IF($F13*($H$8/100)&lt;AG13,$I$8,"")))</f>
        <v/>
      </c>
      <c r="AI13" s="41" t="s">
        <v>49</v>
      </c>
      <c r="AJ13" s="34" t="str">
        <f t="shared" ref="AJ13:AJ19" si="9">IF(AI13="","",IF($F13*($H$7/100)&lt;AI13,$I$7,IF($F13*($H$8/100)&lt;AI13,$I$8,"")))</f>
        <v/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ht="14.1" customHeight="1">
      <c r="A14" s="36"/>
      <c r="B14" s="16">
        <v>200004</v>
      </c>
      <c r="C14" s="16"/>
      <c r="D14" s="148" t="s">
        <v>31</v>
      </c>
      <c r="E14" s="149"/>
      <c r="F14" s="44">
        <v>5.0000000000000001E-4</v>
      </c>
      <c r="G14" s="18" t="s">
        <v>30</v>
      </c>
      <c r="H14" s="45">
        <f t="shared" si="0"/>
        <v>0</v>
      </c>
      <c r="I14" s="34" t="str">
        <f t="shared" ref="I14:I30" si="10">IF($F14*($H$7/100)&lt;H14,$I$7,IF($F14*($H$8/100)&lt;H14,$I$8,""))</f>
        <v/>
      </c>
      <c r="J14" s="46">
        <f t="shared" si="1"/>
        <v>0</v>
      </c>
      <c r="K14" s="47">
        <f t="shared" si="3"/>
        <v>0</v>
      </c>
      <c r="L14" s="39">
        <f t="shared" si="2"/>
        <v>1</v>
      </c>
      <c r="M14" s="45" t="s">
        <v>49</v>
      </c>
      <c r="N14" s="34" t="str">
        <f>IF(M14="","",IF($F14*($H$7/100)&lt;M14,$I$7,IF($F14*($H$8/100)&lt;M14,$I$8,"")))</f>
        <v/>
      </c>
      <c r="O14" s="45" t="s">
        <v>49</v>
      </c>
      <c r="P14" s="34" t="str">
        <f>IF(O14="","",IF($F14*($H$7/100)&lt;O14,$I$7,IF($F14*($H$8/100)&lt;O14,$I$8,"")))</f>
        <v/>
      </c>
      <c r="Q14" s="45" t="s">
        <v>49</v>
      </c>
      <c r="R14" s="34" t="str">
        <f>IF(Q14="","",IF($F14*($H$7/100)&lt;Q14,$I$7,IF($F14*($H$8/100)&lt;Q14,$I$8,"")))</f>
        <v/>
      </c>
      <c r="S14" s="45" t="s">
        <v>49</v>
      </c>
      <c r="T14" s="34" t="str">
        <f>IF(S14="","",IF($F14*($H$7/100)&lt;S14,$I$7,IF($F14*($H$8/100)&lt;S14,$I$8,"")))</f>
        <v/>
      </c>
      <c r="U14" s="45">
        <v>0</v>
      </c>
      <c r="V14" s="34" t="str">
        <f>IF(U14="","",IF($F14*($H$7/100)&lt;U14,$I$7,IF($F14*($H$8/100)&lt;U14,$I$8,"")))</f>
        <v/>
      </c>
      <c r="W14" s="45" t="s">
        <v>49</v>
      </c>
      <c r="X14" s="34" t="str">
        <f>IF(W14="","",IF($F14*($H$7/100)&lt;W14,$I$7,IF($F14*($H$8/100)&lt;W14,$I$8,"")))</f>
        <v/>
      </c>
      <c r="Y14" s="45" t="s">
        <v>49</v>
      </c>
      <c r="Z14" s="34" t="str">
        <f t="shared" si="4"/>
        <v/>
      </c>
      <c r="AA14" s="45" t="s">
        <v>49</v>
      </c>
      <c r="AB14" s="34" t="str">
        <f t="shared" si="5"/>
        <v/>
      </c>
      <c r="AC14" s="45" t="s">
        <v>49</v>
      </c>
      <c r="AD14" s="34" t="str">
        <f t="shared" si="6"/>
        <v/>
      </c>
      <c r="AE14" s="45" t="s">
        <v>49</v>
      </c>
      <c r="AF14" s="34" t="str">
        <f t="shared" si="7"/>
        <v/>
      </c>
      <c r="AG14" s="45" t="s">
        <v>49</v>
      </c>
      <c r="AH14" s="34" t="str">
        <f t="shared" si="8"/>
        <v/>
      </c>
      <c r="AI14" s="45" t="s">
        <v>49</v>
      </c>
      <c r="AJ14" s="34" t="str">
        <f t="shared" si="9"/>
        <v/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ht="14.1" customHeight="1">
      <c r="A15" s="36"/>
      <c r="B15" s="16">
        <v>200005</v>
      </c>
      <c r="C15" s="16"/>
      <c r="D15" s="148" t="s">
        <v>32</v>
      </c>
      <c r="E15" s="149"/>
      <c r="F15" s="48">
        <v>0.01</v>
      </c>
      <c r="G15" s="18" t="s">
        <v>30</v>
      </c>
      <c r="H15" s="49">
        <f t="shared" si="0"/>
        <v>0</v>
      </c>
      <c r="I15" s="34" t="str">
        <f t="shared" si="10"/>
        <v/>
      </c>
      <c r="J15" s="50">
        <f t="shared" si="1"/>
        <v>0</v>
      </c>
      <c r="K15" s="51">
        <f t="shared" si="3"/>
        <v>0</v>
      </c>
      <c r="L15" s="39">
        <f t="shared" si="2"/>
        <v>1</v>
      </c>
      <c r="M15" s="49" t="s">
        <v>49</v>
      </c>
      <c r="N15" s="34" t="str">
        <f t="shared" ref="N15:X30" si="11">IF(M15="","",IF($F15*($H$7/100)&lt;M15,$I$7,IF($F15*($H$8/100)&lt;M15,$I$8,"")))</f>
        <v/>
      </c>
      <c r="O15" s="49" t="s">
        <v>49</v>
      </c>
      <c r="P15" s="34" t="str">
        <f t="shared" si="11"/>
        <v/>
      </c>
      <c r="Q15" s="49" t="s">
        <v>49</v>
      </c>
      <c r="R15" s="34" t="str">
        <f t="shared" si="11"/>
        <v/>
      </c>
      <c r="S15" s="49" t="s">
        <v>49</v>
      </c>
      <c r="T15" s="34" t="str">
        <f t="shared" si="11"/>
        <v/>
      </c>
      <c r="U15" s="49">
        <v>0</v>
      </c>
      <c r="V15" s="34" t="str">
        <f t="shared" si="11"/>
        <v/>
      </c>
      <c r="W15" s="49" t="s">
        <v>49</v>
      </c>
      <c r="X15" s="34" t="str">
        <f t="shared" si="11"/>
        <v/>
      </c>
      <c r="Y15" s="49" t="s">
        <v>49</v>
      </c>
      <c r="Z15" s="34" t="str">
        <f t="shared" si="4"/>
        <v/>
      </c>
      <c r="AA15" s="49" t="s">
        <v>49</v>
      </c>
      <c r="AB15" s="34" t="str">
        <f t="shared" si="5"/>
        <v/>
      </c>
      <c r="AC15" s="49" t="s">
        <v>49</v>
      </c>
      <c r="AD15" s="34" t="str">
        <f t="shared" si="6"/>
        <v/>
      </c>
      <c r="AE15" s="49" t="s">
        <v>49</v>
      </c>
      <c r="AF15" s="34" t="str">
        <f t="shared" si="7"/>
        <v/>
      </c>
      <c r="AG15" s="49" t="s">
        <v>49</v>
      </c>
      <c r="AH15" s="34" t="str">
        <f t="shared" si="8"/>
        <v/>
      </c>
      <c r="AI15" s="49" t="s">
        <v>49</v>
      </c>
      <c r="AJ15" s="34" t="str">
        <f t="shared" si="9"/>
        <v/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ht="14.1" customHeight="1">
      <c r="A16" s="36"/>
      <c r="B16" s="16">
        <v>200006</v>
      </c>
      <c r="C16" s="16"/>
      <c r="D16" s="148" t="s">
        <v>33</v>
      </c>
      <c r="E16" s="149"/>
      <c r="F16" s="48">
        <v>0.01</v>
      </c>
      <c r="G16" s="18" t="s">
        <v>30</v>
      </c>
      <c r="H16" s="49">
        <f t="shared" si="0"/>
        <v>0</v>
      </c>
      <c r="I16" s="34" t="str">
        <f t="shared" si="10"/>
        <v/>
      </c>
      <c r="J16" s="50">
        <f t="shared" si="1"/>
        <v>0</v>
      </c>
      <c r="K16" s="51">
        <f t="shared" si="3"/>
        <v>0</v>
      </c>
      <c r="L16" s="39">
        <f t="shared" si="2"/>
        <v>1</v>
      </c>
      <c r="M16" s="49" t="s">
        <v>49</v>
      </c>
      <c r="N16" s="34" t="str">
        <f t="shared" si="11"/>
        <v/>
      </c>
      <c r="O16" s="49" t="s">
        <v>49</v>
      </c>
      <c r="P16" s="34" t="str">
        <f t="shared" si="11"/>
        <v/>
      </c>
      <c r="Q16" s="49" t="s">
        <v>49</v>
      </c>
      <c r="R16" s="34" t="str">
        <f t="shared" si="11"/>
        <v/>
      </c>
      <c r="S16" s="49" t="s">
        <v>49</v>
      </c>
      <c r="T16" s="34" t="str">
        <f t="shared" si="11"/>
        <v/>
      </c>
      <c r="U16" s="49">
        <v>0</v>
      </c>
      <c r="V16" s="34" t="str">
        <f t="shared" si="11"/>
        <v/>
      </c>
      <c r="W16" s="49" t="s">
        <v>49</v>
      </c>
      <c r="X16" s="34" t="str">
        <f t="shared" si="11"/>
        <v/>
      </c>
      <c r="Y16" s="49" t="s">
        <v>49</v>
      </c>
      <c r="Z16" s="34" t="str">
        <f t="shared" si="4"/>
        <v/>
      </c>
      <c r="AA16" s="49" t="s">
        <v>49</v>
      </c>
      <c r="AB16" s="34" t="str">
        <f t="shared" si="5"/>
        <v/>
      </c>
      <c r="AC16" s="49" t="s">
        <v>49</v>
      </c>
      <c r="AD16" s="34" t="str">
        <f t="shared" si="6"/>
        <v/>
      </c>
      <c r="AE16" s="49" t="s">
        <v>49</v>
      </c>
      <c r="AF16" s="34" t="str">
        <f t="shared" si="7"/>
        <v/>
      </c>
      <c r="AG16" s="49" t="s">
        <v>49</v>
      </c>
      <c r="AH16" s="34" t="str">
        <f t="shared" si="8"/>
        <v/>
      </c>
      <c r="AI16" s="49" t="s">
        <v>49</v>
      </c>
      <c r="AJ16" s="34" t="str">
        <f t="shared" si="9"/>
        <v/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ht="14.1" customHeight="1">
      <c r="A17" s="36"/>
      <c r="B17" s="16">
        <v>200007</v>
      </c>
      <c r="C17" s="16"/>
      <c r="D17" s="148" t="s">
        <v>34</v>
      </c>
      <c r="E17" s="149"/>
      <c r="F17" s="48">
        <v>0.01</v>
      </c>
      <c r="G17" s="18" t="s">
        <v>30</v>
      </c>
      <c r="H17" s="49">
        <f t="shared" si="0"/>
        <v>0</v>
      </c>
      <c r="I17" s="34" t="str">
        <f t="shared" si="10"/>
        <v/>
      </c>
      <c r="J17" s="50">
        <f t="shared" si="1"/>
        <v>0</v>
      </c>
      <c r="K17" s="51">
        <f t="shared" si="3"/>
        <v>0</v>
      </c>
      <c r="L17" s="39">
        <f t="shared" si="2"/>
        <v>1</v>
      </c>
      <c r="M17" s="49" t="s">
        <v>49</v>
      </c>
      <c r="N17" s="34" t="str">
        <f t="shared" si="11"/>
        <v/>
      </c>
      <c r="O17" s="49" t="s">
        <v>49</v>
      </c>
      <c r="P17" s="34" t="str">
        <f t="shared" si="11"/>
        <v/>
      </c>
      <c r="Q17" s="49" t="s">
        <v>49</v>
      </c>
      <c r="R17" s="34" t="str">
        <f t="shared" si="11"/>
        <v/>
      </c>
      <c r="S17" s="49" t="s">
        <v>49</v>
      </c>
      <c r="T17" s="34" t="str">
        <f t="shared" si="11"/>
        <v/>
      </c>
      <c r="U17" s="49">
        <v>0</v>
      </c>
      <c r="V17" s="34" t="str">
        <f t="shared" si="11"/>
        <v/>
      </c>
      <c r="W17" s="49" t="s">
        <v>49</v>
      </c>
      <c r="X17" s="34" t="str">
        <f t="shared" si="11"/>
        <v/>
      </c>
      <c r="Y17" s="49" t="s">
        <v>49</v>
      </c>
      <c r="Z17" s="34" t="str">
        <f t="shared" si="4"/>
        <v/>
      </c>
      <c r="AA17" s="49" t="s">
        <v>49</v>
      </c>
      <c r="AB17" s="34" t="str">
        <f t="shared" si="5"/>
        <v/>
      </c>
      <c r="AC17" s="49" t="s">
        <v>49</v>
      </c>
      <c r="AD17" s="34" t="str">
        <f t="shared" si="6"/>
        <v/>
      </c>
      <c r="AE17" s="49" t="s">
        <v>49</v>
      </c>
      <c r="AF17" s="34" t="str">
        <f t="shared" si="7"/>
        <v/>
      </c>
      <c r="AG17" s="49" t="s">
        <v>49</v>
      </c>
      <c r="AH17" s="34" t="str">
        <f t="shared" si="8"/>
        <v/>
      </c>
      <c r="AI17" s="49" t="s">
        <v>49</v>
      </c>
      <c r="AJ17" s="34" t="str">
        <f t="shared" si="9"/>
        <v/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ht="14.1" customHeight="1">
      <c r="A18" s="36"/>
      <c r="B18" s="16">
        <v>200008</v>
      </c>
      <c r="C18" s="16"/>
      <c r="D18" s="148" t="s">
        <v>35</v>
      </c>
      <c r="E18" s="149"/>
      <c r="F18" s="48">
        <v>0.02</v>
      </c>
      <c r="G18" s="18" t="s">
        <v>30</v>
      </c>
      <c r="H18" s="52">
        <f t="shared" si="0"/>
        <v>0</v>
      </c>
      <c r="I18" s="34" t="str">
        <f t="shared" si="10"/>
        <v/>
      </c>
      <c r="J18" s="53">
        <f t="shared" si="1"/>
        <v>0</v>
      </c>
      <c r="K18" s="54">
        <f t="shared" si="3"/>
        <v>0</v>
      </c>
      <c r="L18" s="39">
        <f t="shared" si="2"/>
        <v>4</v>
      </c>
      <c r="M18" s="52" t="s">
        <v>49</v>
      </c>
      <c r="N18" s="34" t="str">
        <f t="shared" si="11"/>
        <v/>
      </c>
      <c r="O18" s="52">
        <v>0</v>
      </c>
      <c r="P18" s="34" t="str">
        <f t="shared" si="11"/>
        <v/>
      </c>
      <c r="Q18" s="52" t="s">
        <v>49</v>
      </c>
      <c r="R18" s="34" t="str">
        <f t="shared" si="11"/>
        <v/>
      </c>
      <c r="S18" s="52" t="s">
        <v>49</v>
      </c>
      <c r="T18" s="34" t="str">
        <f t="shared" si="11"/>
        <v/>
      </c>
      <c r="U18" s="52">
        <v>0</v>
      </c>
      <c r="V18" s="34" t="str">
        <f t="shared" si="11"/>
        <v/>
      </c>
      <c r="W18" s="52" t="s">
        <v>49</v>
      </c>
      <c r="X18" s="34" t="str">
        <f t="shared" si="11"/>
        <v/>
      </c>
      <c r="Y18" s="52" t="s">
        <v>49</v>
      </c>
      <c r="Z18" s="34" t="str">
        <f t="shared" si="4"/>
        <v/>
      </c>
      <c r="AA18" s="52">
        <v>0</v>
      </c>
      <c r="AB18" s="34" t="str">
        <f t="shared" si="5"/>
        <v/>
      </c>
      <c r="AC18" s="52" t="s">
        <v>49</v>
      </c>
      <c r="AD18" s="34" t="str">
        <f t="shared" si="6"/>
        <v/>
      </c>
      <c r="AE18" s="52" t="s">
        <v>49</v>
      </c>
      <c r="AF18" s="34" t="str">
        <f t="shared" si="7"/>
        <v/>
      </c>
      <c r="AG18" s="52">
        <v>0</v>
      </c>
      <c r="AH18" s="34" t="str">
        <f t="shared" si="8"/>
        <v/>
      </c>
      <c r="AI18" s="52" t="s">
        <v>49</v>
      </c>
      <c r="AJ18" s="34" t="str">
        <f t="shared" si="9"/>
        <v/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ht="14.1" customHeight="1">
      <c r="A19" s="36"/>
      <c r="B19" s="16">
        <v>200060</v>
      </c>
      <c r="C19" s="16"/>
      <c r="D19" s="148" t="s">
        <v>36</v>
      </c>
      <c r="E19" s="149"/>
      <c r="F19" s="48">
        <v>0.04</v>
      </c>
      <c r="G19" s="18" t="s">
        <v>30</v>
      </c>
      <c r="H19" s="55">
        <f t="shared" si="0"/>
        <v>0</v>
      </c>
      <c r="I19" s="34" t="str">
        <f t="shared" si="10"/>
        <v/>
      </c>
      <c r="J19" s="56">
        <f t="shared" si="1"/>
        <v>0</v>
      </c>
      <c r="K19" s="57">
        <f t="shared" si="3"/>
        <v>0</v>
      </c>
      <c r="L19" s="39">
        <f t="shared" si="2"/>
        <v>4</v>
      </c>
      <c r="M19" s="55" t="s">
        <v>49</v>
      </c>
      <c r="N19" s="34" t="str">
        <f t="shared" si="11"/>
        <v/>
      </c>
      <c r="O19" s="55">
        <v>0</v>
      </c>
      <c r="P19" s="34" t="str">
        <f t="shared" si="11"/>
        <v/>
      </c>
      <c r="Q19" s="55" t="s">
        <v>49</v>
      </c>
      <c r="R19" s="34" t="str">
        <f t="shared" si="11"/>
        <v/>
      </c>
      <c r="S19" s="55" t="s">
        <v>49</v>
      </c>
      <c r="T19" s="34" t="str">
        <f t="shared" si="11"/>
        <v/>
      </c>
      <c r="U19" s="55">
        <v>0</v>
      </c>
      <c r="V19" s="34" t="str">
        <f t="shared" si="11"/>
        <v/>
      </c>
      <c r="W19" s="55" t="s">
        <v>49</v>
      </c>
      <c r="X19" s="34" t="str">
        <f t="shared" si="11"/>
        <v/>
      </c>
      <c r="Y19" s="55" t="s">
        <v>49</v>
      </c>
      <c r="Z19" s="34" t="str">
        <f t="shared" si="4"/>
        <v/>
      </c>
      <c r="AA19" s="55">
        <v>0</v>
      </c>
      <c r="AB19" s="34" t="str">
        <f t="shared" si="5"/>
        <v/>
      </c>
      <c r="AC19" s="55" t="s">
        <v>49</v>
      </c>
      <c r="AD19" s="34" t="str">
        <f t="shared" si="6"/>
        <v/>
      </c>
      <c r="AE19" s="55" t="s">
        <v>49</v>
      </c>
      <c r="AF19" s="34" t="str">
        <f t="shared" si="7"/>
        <v/>
      </c>
      <c r="AG19" s="55">
        <v>0</v>
      </c>
      <c r="AH19" s="34" t="str">
        <f t="shared" si="8"/>
        <v/>
      </c>
      <c r="AI19" s="55" t="s">
        <v>49</v>
      </c>
      <c r="AJ19" s="34" t="str">
        <f t="shared" si="9"/>
        <v/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4.1" customHeight="1">
      <c r="A20" s="36"/>
      <c r="B20" s="16">
        <v>200009</v>
      </c>
      <c r="C20" s="16"/>
      <c r="D20" s="152" t="s">
        <v>37</v>
      </c>
      <c r="E20" s="153"/>
      <c r="F20" s="48">
        <v>0.01</v>
      </c>
      <c r="G20" s="18" t="s">
        <v>30</v>
      </c>
      <c r="H20" s="49">
        <f t="shared" si="0"/>
        <v>0</v>
      </c>
      <c r="I20" s="34"/>
      <c r="J20" s="50">
        <f t="shared" si="1"/>
        <v>0</v>
      </c>
      <c r="K20" s="51">
        <f t="shared" si="3"/>
        <v>0</v>
      </c>
      <c r="L20" s="39">
        <f t="shared" si="2"/>
        <v>4</v>
      </c>
      <c r="M20" s="49" t="s">
        <v>49</v>
      </c>
      <c r="N20" s="34"/>
      <c r="O20" s="49">
        <v>0</v>
      </c>
      <c r="P20" s="34"/>
      <c r="Q20" s="49" t="s">
        <v>49</v>
      </c>
      <c r="R20" s="34"/>
      <c r="S20" s="49" t="s">
        <v>49</v>
      </c>
      <c r="T20" s="34"/>
      <c r="U20" s="49">
        <v>0</v>
      </c>
      <c r="V20" s="34"/>
      <c r="W20" s="49" t="s">
        <v>49</v>
      </c>
      <c r="X20" s="34"/>
      <c r="Y20" s="49" t="s">
        <v>49</v>
      </c>
      <c r="Z20" s="34"/>
      <c r="AA20" s="49">
        <v>0</v>
      </c>
      <c r="AB20" s="34"/>
      <c r="AC20" s="49" t="s">
        <v>49</v>
      </c>
      <c r="AD20" s="34"/>
      <c r="AE20" s="49" t="s">
        <v>49</v>
      </c>
      <c r="AF20" s="34"/>
      <c r="AG20" s="49">
        <v>0</v>
      </c>
      <c r="AH20" s="34"/>
      <c r="AI20" s="49" t="s">
        <v>49</v>
      </c>
      <c r="AJ20" s="34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14.1" customHeight="1">
      <c r="A21" s="36"/>
      <c r="B21" s="16">
        <v>200010</v>
      </c>
      <c r="C21" s="16"/>
      <c r="D21" s="148" t="s">
        <v>38</v>
      </c>
      <c r="E21" s="149"/>
      <c r="F21" s="58">
        <v>10</v>
      </c>
      <c r="G21" s="18" t="s">
        <v>30</v>
      </c>
      <c r="H21" s="59">
        <f t="shared" si="0"/>
        <v>0.46</v>
      </c>
      <c r="I21" s="34" t="str">
        <f t="shared" si="10"/>
        <v/>
      </c>
      <c r="J21" s="60">
        <f t="shared" si="1"/>
        <v>0.3</v>
      </c>
      <c r="K21" s="61">
        <f t="shared" si="3"/>
        <v>0.38</v>
      </c>
      <c r="L21" s="39">
        <f t="shared" si="2"/>
        <v>4</v>
      </c>
      <c r="M21" s="59" t="s">
        <v>49</v>
      </c>
      <c r="N21" s="34" t="str">
        <f t="shared" si="11"/>
        <v/>
      </c>
      <c r="O21" s="59">
        <v>0.3</v>
      </c>
      <c r="P21" s="34" t="str">
        <f t="shared" si="11"/>
        <v/>
      </c>
      <c r="Q21" s="59" t="s">
        <v>49</v>
      </c>
      <c r="R21" s="34" t="str">
        <f t="shared" si="11"/>
        <v/>
      </c>
      <c r="S21" s="59" t="s">
        <v>49</v>
      </c>
      <c r="T21" s="34" t="str">
        <f t="shared" si="11"/>
        <v/>
      </c>
      <c r="U21" s="59">
        <v>0.41</v>
      </c>
      <c r="V21" s="34" t="str">
        <f t="shared" si="11"/>
        <v/>
      </c>
      <c r="W21" s="59" t="s">
        <v>49</v>
      </c>
      <c r="X21" s="34" t="str">
        <f t="shared" si="11"/>
        <v/>
      </c>
      <c r="Y21" s="59" t="s">
        <v>49</v>
      </c>
      <c r="Z21" s="34" t="str">
        <f t="shared" ref="Z21:Z30" si="12">IF(Y21="","",IF($F21*($H$7/100)&lt;Y21,$I$7,IF($F21*($H$8/100)&lt;Y21,$I$8,"")))</f>
        <v/>
      </c>
      <c r="AA21" s="59">
        <v>0.35</v>
      </c>
      <c r="AB21" s="34" t="str">
        <f t="shared" ref="AB21:AB30" si="13">IF(AA21="","",IF($F21*($H$7/100)&lt;AA21,$I$7,IF($F21*($H$8/100)&lt;AA21,$I$8,"")))</f>
        <v/>
      </c>
      <c r="AC21" s="59" t="s">
        <v>49</v>
      </c>
      <c r="AD21" s="34" t="str">
        <f t="shared" ref="AD21:AD30" si="14">IF(AC21="","",IF($F21*($H$7/100)&lt;AC21,$I$7,IF($F21*($H$8/100)&lt;AC21,$I$8,"")))</f>
        <v/>
      </c>
      <c r="AE21" s="59" t="s">
        <v>49</v>
      </c>
      <c r="AF21" s="34" t="str">
        <f t="shared" ref="AF21:AF30" si="15">IF(AE21="","",IF($F21*($H$7/100)&lt;AE21,$I$7,IF($F21*($H$8/100)&lt;AE21,$I$8,"")))</f>
        <v/>
      </c>
      <c r="AG21" s="59">
        <v>0.46</v>
      </c>
      <c r="AH21" s="34" t="str">
        <f t="shared" ref="AH21:AH30" si="16">IF(AG21="","",IF($F21*($H$7/100)&lt;AG21,$I$7,IF($F21*($H$8/100)&lt;AG21,$I$8,"")))</f>
        <v/>
      </c>
      <c r="AI21" s="59" t="s">
        <v>49</v>
      </c>
      <c r="AJ21" s="34" t="str">
        <f t="shared" ref="AJ21:AJ30" si="17">IF(AI21="","",IF($F21*($H$7/100)&lt;AI21,$I$7,IF($F21*($H$8/100)&lt;AI21,$I$8,"")))</f>
        <v/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ht="14.1" customHeight="1">
      <c r="A22" s="36"/>
      <c r="B22" s="16">
        <v>200011</v>
      </c>
      <c r="C22" s="16"/>
      <c r="D22" s="148" t="s">
        <v>39</v>
      </c>
      <c r="E22" s="149"/>
      <c r="F22" s="62">
        <v>0.8</v>
      </c>
      <c r="G22" s="18" t="s">
        <v>30</v>
      </c>
      <c r="H22" s="63">
        <f t="shared" si="0"/>
        <v>0</v>
      </c>
      <c r="I22" s="34" t="str">
        <f t="shared" si="10"/>
        <v/>
      </c>
      <c r="J22" s="64">
        <f t="shared" si="1"/>
        <v>0</v>
      </c>
      <c r="K22" s="63">
        <f t="shared" si="3"/>
        <v>0</v>
      </c>
      <c r="L22" s="39">
        <f t="shared" si="2"/>
        <v>1</v>
      </c>
      <c r="M22" s="63" t="s">
        <v>49</v>
      </c>
      <c r="N22" s="34" t="str">
        <f t="shared" si="11"/>
        <v/>
      </c>
      <c r="O22" s="63" t="s">
        <v>49</v>
      </c>
      <c r="P22" s="34" t="str">
        <f t="shared" si="11"/>
        <v/>
      </c>
      <c r="Q22" s="63" t="s">
        <v>49</v>
      </c>
      <c r="R22" s="34" t="str">
        <f t="shared" si="11"/>
        <v/>
      </c>
      <c r="S22" s="63" t="s">
        <v>49</v>
      </c>
      <c r="T22" s="34" t="str">
        <f t="shared" si="11"/>
        <v/>
      </c>
      <c r="U22" s="63">
        <v>0</v>
      </c>
      <c r="V22" s="34" t="str">
        <f t="shared" si="11"/>
        <v/>
      </c>
      <c r="W22" s="63" t="s">
        <v>49</v>
      </c>
      <c r="X22" s="34" t="str">
        <f t="shared" si="11"/>
        <v/>
      </c>
      <c r="Y22" s="63" t="s">
        <v>49</v>
      </c>
      <c r="Z22" s="34" t="str">
        <f t="shared" si="12"/>
        <v/>
      </c>
      <c r="AA22" s="63" t="s">
        <v>49</v>
      </c>
      <c r="AB22" s="34" t="str">
        <f t="shared" si="13"/>
        <v/>
      </c>
      <c r="AC22" s="63" t="s">
        <v>49</v>
      </c>
      <c r="AD22" s="34" t="str">
        <f t="shared" si="14"/>
        <v/>
      </c>
      <c r="AE22" s="63" t="s">
        <v>49</v>
      </c>
      <c r="AF22" s="34" t="str">
        <f t="shared" si="15"/>
        <v/>
      </c>
      <c r="AG22" s="63" t="s">
        <v>49</v>
      </c>
      <c r="AH22" s="34" t="str">
        <f t="shared" si="16"/>
        <v/>
      </c>
      <c r="AI22" s="63" t="s">
        <v>49</v>
      </c>
      <c r="AJ22" s="34" t="str">
        <f t="shared" si="17"/>
        <v/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ht="14.1" customHeight="1">
      <c r="A23" s="36"/>
      <c r="B23" s="16">
        <v>200012</v>
      </c>
      <c r="C23" s="16"/>
      <c r="D23" s="148" t="s">
        <v>40</v>
      </c>
      <c r="E23" s="149"/>
      <c r="F23" s="62">
        <v>1</v>
      </c>
      <c r="G23" s="18" t="s">
        <v>30</v>
      </c>
      <c r="H23" s="59">
        <f t="shared" si="0"/>
        <v>0</v>
      </c>
      <c r="I23" s="34" t="str">
        <f t="shared" si="10"/>
        <v/>
      </c>
      <c r="J23" s="60">
        <f t="shared" si="1"/>
        <v>0</v>
      </c>
      <c r="K23" s="61">
        <f t="shared" si="3"/>
        <v>0</v>
      </c>
      <c r="L23" s="39">
        <f t="shared" si="2"/>
        <v>1</v>
      </c>
      <c r="M23" s="59" t="s">
        <v>49</v>
      </c>
      <c r="N23" s="34" t="str">
        <f t="shared" si="11"/>
        <v/>
      </c>
      <c r="O23" s="59" t="s">
        <v>49</v>
      </c>
      <c r="P23" s="34" t="str">
        <f t="shared" si="11"/>
        <v/>
      </c>
      <c r="Q23" s="59" t="s">
        <v>49</v>
      </c>
      <c r="R23" s="34" t="str">
        <f t="shared" si="11"/>
        <v/>
      </c>
      <c r="S23" s="59" t="s">
        <v>49</v>
      </c>
      <c r="T23" s="34" t="str">
        <f t="shared" si="11"/>
        <v/>
      </c>
      <c r="U23" s="59">
        <v>0</v>
      </c>
      <c r="V23" s="34" t="str">
        <f t="shared" si="11"/>
        <v/>
      </c>
      <c r="W23" s="59" t="s">
        <v>49</v>
      </c>
      <c r="X23" s="34" t="str">
        <f t="shared" si="11"/>
        <v/>
      </c>
      <c r="Y23" s="59" t="s">
        <v>49</v>
      </c>
      <c r="Z23" s="34" t="str">
        <f t="shared" si="12"/>
        <v/>
      </c>
      <c r="AA23" s="59" t="s">
        <v>49</v>
      </c>
      <c r="AB23" s="34" t="str">
        <f t="shared" si="13"/>
        <v/>
      </c>
      <c r="AC23" s="59" t="s">
        <v>49</v>
      </c>
      <c r="AD23" s="34" t="str">
        <f t="shared" si="14"/>
        <v/>
      </c>
      <c r="AE23" s="59" t="s">
        <v>49</v>
      </c>
      <c r="AF23" s="34" t="str">
        <f t="shared" si="15"/>
        <v/>
      </c>
      <c r="AG23" s="59" t="s">
        <v>49</v>
      </c>
      <c r="AH23" s="34" t="str">
        <f t="shared" si="16"/>
        <v/>
      </c>
      <c r="AI23" s="59" t="s">
        <v>49</v>
      </c>
      <c r="AJ23" s="34" t="str">
        <f t="shared" si="17"/>
        <v/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ht="14.1" customHeight="1">
      <c r="A24" s="36"/>
      <c r="B24" s="16">
        <v>200013</v>
      </c>
      <c r="C24" s="16"/>
      <c r="D24" s="148" t="s">
        <v>41</v>
      </c>
      <c r="E24" s="149"/>
      <c r="F24" s="40">
        <v>2E-3</v>
      </c>
      <c r="G24" s="18" t="s">
        <v>30</v>
      </c>
      <c r="H24" s="65">
        <f t="shared" si="0"/>
        <v>0</v>
      </c>
      <c r="I24" s="34" t="str">
        <f t="shared" si="10"/>
        <v/>
      </c>
      <c r="J24" s="66">
        <f t="shared" si="1"/>
        <v>0</v>
      </c>
      <c r="K24" s="67">
        <f t="shared" si="3"/>
        <v>0</v>
      </c>
      <c r="L24" s="39">
        <f t="shared" si="2"/>
        <v>1</v>
      </c>
      <c r="M24" s="65" t="s">
        <v>49</v>
      </c>
      <c r="N24" s="34" t="str">
        <f t="shared" si="11"/>
        <v/>
      </c>
      <c r="O24" s="65" t="s">
        <v>49</v>
      </c>
      <c r="P24" s="34" t="str">
        <f t="shared" si="11"/>
        <v/>
      </c>
      <c r="Q24" s="65" t="s">
        <v>49</v>
      </c>
      <c r="R24" s="34" t="str">
        <f t="shared" si="11"/>
        <v/>
      </c>
      <c r="S24" s="65" t="s">
        <v>49</v>
      </c>
      <c r="T24" s="34" t="str">
        <f t="shared" si="11"/>
        <v/>
      </c>
      <c r="U24" s="65">
        <v>0</v>
      </c>
      <c r="V24" s="34" t="str">
        <f t="shared" si="11"/>
        <v/>
      </c>
      <c r="W24" s="65" t="s">
        <v>49</v>
      </c>
      <c r="X24" s="34" t="str">
        <f t="shared" si="11"/>
        <v/>
      </c>
      <c r="Y24" s="65" t="s">
        <v>49</v>
      </c>
      <c r="Z24" s="34" t="str">
        <f t="shared" si="12"/>
        <v/>
      </c>
      <c r="AA24" s="65" t="s">
        <v>49</v>
      </c>
      <c r="AB24" s="34" t="str">
        <f t="shared" si="13"/>
        <v/>
      </c>
      <c r="AC24" s="65" t="s">
        <v>49</v>
      </c>
      <c r="AD24" s="34" t="str">
        <f t="shared" si="14"/>
        <v/>
      </c>
      <c r="AE24" s="65" t="s">
        <v>49</v>
      </c>
      <c r="AF24" s="34" t="str">
        <f t="shared" si="15"/>
        <v/>
      </c>
      <c r="AG24" s="65" t="s">
        <v>49</v>
      </c>
      <c r="AH24" s="34" t="str">
        <f t="shared" si="16"/>
        <v/>
      </c>
      <c r="AI24" s="65" t="s">
        <v>49</v>
      </c>
      <c r="AJ24" s="34" t="str">
        <f t="shared" si="17"/>
        <v/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ht="14.1" customHeight="1">
      <c r="A25" s="36"/>
      <c r="B25" s="16">
        <v>200014</v>
      </c>
      <c r="C25" s="16"/>
      <c r="D25" s="148" t="s">
        <v>42</v>
      </c>
      <c r="E25" s="149"/>
      <c r="F25" s="48">
        <v>0.05</v>
      </c>
      <c r="G25" s="18" t="s">
        <v>30</v>
      </c>
      <c r="H25" s="68">
        <f t="shared" si="0"/>
        <v>0</v>
      </c>
      <c r="I25" s="34" t="str">
        <f t="shared" si="10"/>
        <v/>
      </c>
      <c r="J25" s="69">
        <f t="shared" si="1"/>
        <v>0</v>
      </c>
      <c r="K25" s="70">
        <f t="shared" si="3"/>
        <v>0</v>
      </c>
      <c r="L25" s="39">
        <f t="shared" si="2"/>
        <v>1</v>
      </c>
      <c r="M25" s="68" t="s">
        <v>49</v>
      </c>
      <c r="N25" s="34" t="str">
        <f t="shared" si="11"/>
        <v/>
      </c>
      <c r="O25" s="68" t="s">
        <v>49</v>
      </c>
      <c r="P25" s="34" t="str">
        <f t="shared" si="11"/>
        <v/>
      </c>
      <c r="Q25" s="68" t="s">
        <v>49</v>
      </c>
      <c r="R25" s="34" t="str">
        <f t="shared" si="11"/>
        <v/>
      </c>
      <c r="S25" s="68" t="s">
        <v>49</v>
      </c>
      <c r="T25" s="34" t="str">
        <f t="shared" si="11"/>
        <v/>
      </c>
      <c r="U25" s="68">
        <v>0</v>
      </c>
      <c r="V25" s="34" t="str">
        <f t="shared" si="11"/>
        <v/>
      </c>
      <c r="W25" s="68" t="s">
        <v>49</v>
      </c>
      <c r="X25" s="34" t="str">
        <f t="shared" si="11"/>
        <v/>
      </c>
      <c r="Y25" s="68" t="s">
        <v>49</v>
      </c>
      <c r="Z25" s="34" t="str">
        <f t="shared" si="12"/>
        <v/>
      </c>
      <c r="AA25" s="68" t="s">
        <v>49</v>
      </c>
      <c r="AB25" s="34" t="str">
        <f t="shared" si="13"/>
        <v/>
      </c>
      <c r="AC25" s="68" t="s">
        <v>49</v>
      </c>
      <c r="AD25" s="34" t="str">
        <f t="shared" si="14"/>
        <v/>
      </c>
      <c r="AE25" s="68" t="s">
        <v>49</v>
      </c>
      <c r="AF25" s="34" t="str">
        <f t="shared" si="15"/>
        <v/>
      </c>
      <c r="AG25" s="68" t="s">
        <v>49</v>
      </c>
      <c r="AH25" s="34" t="str">
        <f t="shared" si="16"/>
        <v/>
      </c>
      <c r="AI25" s="68" t="s">
        <v>49</v>
      </c>
      <c r="AJ25" s="34" t="str">
        <f t="shared" si="17"/>
        <v/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ht="14.1" customHeight="1">
      <c r="A26" s="36"/>
      <c r="B26" s="16">
        <v>200302</v>
      </c>
      <c r="C26" s="16"/>
      <c r="D26" s="148" t="s">
        <v>43</v>
      </c>
      <c r="E26" s="149"/>
      <c r="F26" s="48">
        <v>0.04</v>
      </c>
      <c r="G26" s="18" t="s">
        <v>30</v>
      </c>
      <c r="H26" s="55">
        <f t="shared" si="0"/>
        <v>0</v>
      </c>
      <c r="I26" s="34" t="str">
        <f t="shared" si="10"/>
        <v/>
      </c>
      <c r="J26" s="56">
        <f t="shared" si="1"/>
        <v>0</v>
      </c>
      <c r="K26" s="57">
        <f t="shared" si="3"/>
        <v>0</v>
      </c>
      <c r="L26" s="39">
        <f t="shared" si="2"/>
        <v>1</v>
      </c>
      <c r="M26" s="55" t="s">
        <v>49</v>
      </c>
      <c r="N26" s="34" t="str">
        <f t="shared" si="11"/>
        <v/>
      </c>
      <c r="O26" s="55" t="s">
        <v>49</v>
      </c>
      <c r="P26" s="34" t="str">
        <f t="shared" si="11"/>
        <v/>
      </c>
      <c r="Q26" s="55" t="s">
        <v>49</v>
      </c>
      <c r="R26" s="34" t="str">
        <f t="shared" si="11"/>
        <v/>
      </c>
      <c r="S26" s="55" t="s">
        <v>49</v>
      </c>
      <c r="T26" s="34" t="str">
        <f t="shared" si="11"/>
        <v/>
      </c>
      <c r="U26" s="55">
        <v>0</v>
      </c>
      <c r="V26" s="34" t="str">
        <f t="shared" si="11"/>
        <v/>
      </c>
      <c r="W26" s="55" t="s">
        <v>49</v>
      </c>
      <c r="X26" s="34" t="str">
        <f t="shared" si="11"/>
        <v/>
      </c>
      <c r="Y26" s="55" t="s">
        <v>49</v>
      </c>
      <c r="Z26" s="34" t="str">
        <f t="shared" si="12"/>
        <v/>
      </c>
      <c r="AA26" s="55" t="s">
        <v>49</v>
      </c>
      <c r="AB26" s="34" t="str">
        <f t="shared" si="13"/>
        <v/>
      </c>
      <c r="AC26" s="55" t="s">
        <v>49</v>
      </c>
      <c r="AD26" s="34" t="str">
        <f t="shared" si="14"/>
        <v/>
      </c>
      <c r="AE26" s="55" t="s">
        <v>49</v>
      </c>
      <c r="AF26" s="34" t="str">
        <f t="shared" si="15"/>
        <v/>
      </c>
      <c r="AG26" s="55" t="s">
        <v>49</v>
      </c>
      <c r="AH26" s="34" t="str">
        <f t="shared" si="16"/>
        <v/>
      </c>
      <c r="AI26" s="55" t="s">
        <v>49</v>
      </c>
      <c r="AJ26" s="34" t="str">
        <f t="shared" si="17"/>
        <v/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ht="14.1" customHeight="1">
      <c r="A27" s="36"/>
      <c r="B27" s="16">
        <v>200017</v>
      </c>
      <c r="C27" s="16"/>
      <c r="D27" s="148" t="s">
        <v>44</v>
      </c>
      <c r="E27" s="149"/>
      <c r="F27" s="48">
        <v>0.02</v>
      </c>
      <c r="G27" s="18" t="s">
        <v>30</v>
      </c>
      <c r="H27" s="52">
        <f t="shared" si="0"/>
        <v>0</v>
      </c>
      <c r="I27" s="34" t="str">
        <f t="shared" si="10"/>
        <v/>
      </c>
      <c r="J27" s="53">
        <f t="shared" si="1"/>
        <v>0</v>
      </c>
      <c r="K27" s="54">
        <f t="shared" si="3"/>
        <v>0</v>
      </c>
      <c r="L27" s="39">
        <f t="shared" si="2"/>
        <v>1</v>
      </c>
      <c r="M27" s="52" t="s">
        <v>49</v>
      </c>
      <c r="N27" s="34" t="str">
        <f t="shared" si="11"/>
        <v/>
      </c>
      <c r="O27" s="52" t="s">
        <v>49</v>
      </c>
      <c r="P27" s="34" t="str">
        <f t="shared" si="11"/>
        <v/>
      </c>
      <c r="Q27" s="52" t="s">
        <v>49</v>
      </c>
      <c r="R27" s="34" t="str">
        <f t="shared" si="11"/>
        <v/>
      </c>
      <c r="S27" s="52" t="s">
        <v>49</v>
      </c>
      <c r="T27" s="34" t="str">
        <f t="shared" si="11"/>
        <v/>
      </c>
      <c r="U27" s="52">
        <v>0</v>
      </c>
      <c r="V27" s="34" t="str">
        <f t="shared" si="11"/>
        <v/>
      </c>
      <c r="W27" s="52" t="s">
        <v>49</v>
      </c>
      <c r="X27" s="34" t="str">
        <f t="shared" si="11"/>
        <v/>
      </c>
      <c r="Y27" s="52" t="s">
        <v>49</v>
      </c>
      <c r="Z27" s="34" t="str">
        <f t="shared" si="12"/>
        <v/>
      </c>
      <c r="AA27" s="52" t="s">
        <v>49</v>
      </c>
      <c r="AB27" s="34" t="str">
        <f t="shared" si="13"/>
        <v/>
      </c>
      <c r="AC27" s="52" t="s">
        <v>49</v>
      </c>
      <c r="AD27" s="34" t="str">
        <f t="shared" si="14"/>
        <v/>
      </c>
      <c r="AE27" s="52" t="s">
        <v>49</v>
      </c>
      <c r="AF27" s="34" t="str">
        <f t="shared" si="15"/>
        <v/>
      </c>
      <c r="AG27" s="52" t="s">
        <v>49</v>
      </c>
      <c r="AH27" s="34" t="str">
        <f t="shared" si="16"/>
        <v/>
      </c>
      <c r="AI27" s="52" t="s">
        <v>49</v>
      </c>
      <c r="AJ27" s="34" t="str">
        <f t="shared" si="17"/>
        <v/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ht="14.1" customHeight="1">
      <c r="A28" s="36"/>
      <c r="B28" s="16">
        <v>200018</v>
      </c>
      <c r="C28" s="16"/>
      <c r="D28" s="148" t="s">
        <v>45</v>
      </c>
      <c r="E28" s="149"/>
      <c r="F28" s="48">
        <v>0.01</v>
      </c>
      <c r="G28" s="18" t="s">
        <v>30</v>
      </c>
      <c r="H28" s="71">
        <f t="shared" si="0"/>
        <v>0</v>
      </c>
      <c r="I28" s="34" t="str">
        <f t="shared" si="10"/>
        <v/>
      </c>
      <c r="J28" s="72">
        <f t="shared" si="1"/>
        <v>0</v>
      </c>
      <c r="K28" s="73">
        <f t="shared" si="3"/>
        <v>0</v>
      </c>
      <c r="L28" s="39">
        <f t="shared" si="2"/>
        <v>1</v>
      </c>
      <c r="M28" s="71" t="s">
        <v>49</v>
      </c>
      <c r="N28" s="34" t="str">
        <f t="shared" si="11"/>
        <v/>
      </c>
      <c r="O28" s="71" t="s">
        <v>49</v>
      </c>
      <c r="P28" s="34" t="str">
        <f t="shared" si="11"/>
        <v/>
      </c>
      <c r="Q28" s="71" t="s">
        <v>49</v>
      </c>
      <c r="R28" s="34" t="str">
        <f t="shared" si="11"/>
        <v/>
      </c>
      <c r="S28" s="71" t="s">
        <v>49</v>
      </c>
      <c r="T28" s="34" t="str">
        <f t="shared" si="11"/>
        <v/>
      </c>
      <c r="U28" s="71">
        <v>0</v>
      </c>
      <c r="V28" s="34" t="str">
        <f t="shared" si="11"/>
        <v/>
      </c>
      <c r="W28" s="71" t="s">
        <v>49</v>
      </c>
      <c r="X28" s="34" t="str">
        <f t="shared" si="11"/>
        <v/>
      </c>
      <c r="Y28" s="71" t="s">
        <v>49</v>
      </c>
      <c r="Z28" s="34" t="str">
        <f t="shared" si="12"/>
        <v/>
      </c>
      <c r="AA28" s="71" t="s">
        <v>49</v>
      </c>
      <c r="AB28" s="34" t="str">
        <f t="shared" si="13"/>
        <v/>
      </c>
      <c r="AC28" s="71" t="s">
        <v>49</v>
      </c>
      <c r="AD28" s="34" t="str">
        <f t="shared" si="14"/>
        <v/>
      </c>
      <c r="AE28" s="71" t="s">
        <v>49</v>
      </c>
      <c r="AF28" s="34" t="str">
        <f t="shared" si="15"/>
        <v/>
      </c>
      <c r="AG28" s="71" t="s">
        <v>49</v>
      </c>
      <c r="AH28" s="34" t="str">
        <f t="shared" si="16"/>
        <v/>
      </c>
      <c r="AI28" s="71" t="s">
        <v>49</v>
      </c>
      <c r="AJ28" s="34" t="str">
        <f t="shared" si="17"/>
        <v/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ht="14.1" customHeight="1">
      <c r="A29" s="36"/>
      <c r="B29" s="16">
        <v>200019</v>
      </c>
      <c r="C29" s="16"/>
      <c r="D29" s="148" t="s">
        <v>46</v>
      </c>
      <c r="E29" s="149"/>
      <c r="F29" s="48">
        <v>0.01</v>
      </c>
      <c r="G29" s="18" t="s">
        <v>30</v>
      </c>
      <c r="H29" s="49">
        <f t="shared" si="0"/>
        <v>0</v>
      </c>
      <c r="I29" s="34" t="str">
        <f t="shared" si="10"/>
        <v/>
      </c>
      <c r="J29" s="50">
        <f t="shared" si="1"/>
        <v>0</v>
      </c>
      <c r="K29" s="51">
        <f t="shared" si="3"/>
        <v>0</v>
      </c>
      <c r="L29" s="39">
        <f t="shared" si="2"/>
        <v>1</v>
      </c>
      <c r="M29" s="49" t="s">
        <v>49</v>
      </c>
      <c r="N29" s="34" t="str">
        <f t="shared" si="11"/>
        <v/>
      </c>
      <c r="O29" s="49" t="s">
        <v>49</v>
      </c>
      <c r="P29" s="34" t="str">
        <f t="shared" si="11"/>
        <v/>
      </c>
      <c r="Q29" s="49" t="s">
        <v>49</v>
      </c>
      <c r="R29" s="34" t="str">
        <f t="shared" si="11"/>
        <v/>
      </c>
      <c r="S29" s="49" t="s">
        <v>49</v>
      </c>
      <c r="T29" s="34" t="str">
        <f t="shared" si="11"/>
        <v/>
      </c>
      <c r="U29" s="49">
        <v>0</v>
      </c>
      <c r="V29" s="34" t="str">
        <f t="shared" si="11"/>
        <v/>
      </c>
      <c r="W29" s="49" t="s">
        <v>49</v>
      </c>
      <c r="X29" s="34" t="str">
        <f t="shared" si="11"/>
        <v/>
      </c>
      <c r="Y29" s="49" t="s">
        <v>49</v>
      </c>
      <c r="Z29" s="34" t="str">
        <f t="shared" si="12"/>
        <v/>
      </c>
      <c r="AA29" s="49" t="s">
        <v>49</v>
      </c>
      <c r="AB29" s="34" t="str">
        <f t="shared" si="13"/>
        <v/>
      </c>
      <c r="AC29" s="49" t="s">
        <v>49</v>
      </c>
      <c r="AD29" s="34" t="str">
        <f t="shared" si="14"/>
        <v/>
      </c>
      <c r="AE29" s="49" t="s">
        <v>49</v>
      </c>
      <c r="AF29" s="34" t="str">
        <f t="shared" si="15"/>
        <v/>
      </c>
      <c r="AG29" s="49" t="s">
        <v>49</v>
      </c>
      <c r="AH29" s="34" t="str">
        <f t="shared" si="16"/>
        <v/>
      </c>
      <c r="AI29" s="49" t="s">
        <v>49</v>
      </c>
      <c r="AJ29" s="34" t="str">
        <f t="shared" si="17"/>
        <v/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ht="14.1" customHeight="1">
      <c r="A30" s="36"/>
      <c r="B30" s="16">
        <v>200020</v>
      </c>
      <c r="C30" s="16"/>
      <c r="D30" s="148" t="s">
        <v>47</v>
      </c>
      <c r="E30" s="149"/>
      <c r="F30" s="48">
        <v>0.01</v>
      </c>
      <c r="G30" s="18" t="s">
        <v>30</v>
      </c>
      <c r="H30" s="49">
        <f t="shared" si="0"/>
        <v>0</v>
      </c>
      <c r="I30" s="34" t="str">
        <f t="shared" si="10"/>
        <v/>
      </c>
      <c r="J30" s="50">
        <f t="shared" si="1"/>
        <v>0</v>
      </c>
      <c r="K30" s="51">
        <f t="shared" si="3"/>
        <v>0</v>
      </c>
      <c r="L30" s="39">
        <f t="shared" si="2"/>
        <v>1</v>
      </c>
      <c r="M30" s="49" t="s">
        <v>49</v>
      </c>
      <c r="N30" s="34" t="str">
        <f t="shared" si="11"/>
        <v/>
      </c>
      <c r="O30" s="49" t="s">
        <v>49</v>
      </c>
      <c r="P30" s="34" t="str">
        <f t="shared" si="11"/>
        <v/>
      </c>
      <c r="Q30" s="49" t="s">
        <v>49</v>
      </c>
      <c r="R30" s="34" t="str">
        <f t="shared" si="11"/>
        <v/>
      </c>
      <c r="S30" s="49" t="s">
        <v>49</v>
      </c>
      <c r="T30" s="34" t="str">
        <f t="shared" si="11"/>
        <v/>
      </c>
      <c r="U30" s="49">
        <v>0</v>
      </c>
      <c r="V30" s="34" t="str">
        <f t="shared" si="11"/>
        <v/>
      </c>
      <c r="W30" s="49" t="s">
        <v>49</v>
      </c>
      <c r="X30" s="34" t="str">
        <f t="shared" si="11"/>
        <v/>
      </c>
      <c r="Y30" s="49" t="s">
        <v>49</v>
      </c>
      <c r="Z30" s="34" t="str">
        <f t="shared" si="12"/>
        <v/>
      </c>
      <c r="AA30" s="49" t="s">
        <v>49</v>
      </c>
      <c r="AB30" s="34" t="str">
        <f t="shared" si="13"/>
        <v/>
      </c>
      <c r="AC30" s="49" t="s">
        <v>49</v>
      </c>
      <c r="AD30" s="34" t="str">
        <f t="shared" si="14"/>
        <v/>
      </c>
      <c r="AE30" s="49" t="s">
        <v>49</v>
      </c>
      <c r="AF30" s="34" t="str">
        <f t="shared" si="15"/>
        <v/>
      </c>
      <c r="AG30" s="49" t="s">
        <v>49</v>
      </c>
      <c r="AH30" s="34" t="str">
        <f t="shared" si="16"/>
        <v/>
      </c>
      <c r="AI30" s="49" t="s">
        <v>49</v>
      </c>
      <c r="AJ30" s="34" t="str">
        <f t="shared" si="17"/>
        <v/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14.1" customHeight="1">
      <c r="A31" s="36"/>
      <c r="B31" s="16">
        <v>200067</v>
      </c>
      <c r="C31" s="16"/>
      <c r="D31" s="148" t="s">
        <v>48</v>
      </c>
      <c r="E31" s="149"/>
      <c r="F31" s="62">
        <v>0.6</v>
      </c>
      <c r="G31" s="18" t="s">
        <v>30</v>
      </c>
      <c r="H31" s="74">
        <f t="shared" si="0"/>
        <v>0.2</v>
      </c>
      <c r="I31" s="34"/>
      <c r="J31" s="75">
        <f t="shared" si="1"/>
        <v>0</v>
      </c>
      <c r="K31" s="76">
        <f t="shared" si="3"/>
        <v>7.2500000000000009E-2</v>
      </c>
      <c r="L31" s="39">
        <f t="shared" si="2"/>
        <v>4</v>
      </c>
      <c r="M31" s="74" t="s">
        <v>49</v>
      </c>
      <c r="N31" s="34"/>
      <c r="O31" s="74">
        <v>0</v>
      </c>
      <c r="P31" s="34"/>
      <c r="Q31" s="74" t="s">
        <v>49</v>
      </c>
      <c r="R31" s="34"/>
      <c r="S31" s="74" t="s">
        <v>49</v>
      </c>
      <c r="T31" s="34"/>
      <c r="U31" s="74">
        <v>0.2</v>
      </c>
      <c r="V31" s="34"/>
      <c r="W31" s="74" t="s">
        <v>49</v>
      </c>
      <c r="X31" s="34"/>
      <c r="Y31" s="74" t="s">
        <v>49</v>
      </c>
      <c r="Z31" s="34"/>
      <c r="AA31" s="74">
        <v>0.09</v>
      </c>
      <c r="AB31" s="34"/>
      <c r="AC31" s="74" t="s">
        <v>49</v>
      </c>
      <c r="AD31" s="34"/>
      <c r="AE31" s="74" t="s">
        <v>49</v>
      </c>
      <c r="AF31" s="34"/>
      <c r="AG31" s="74">
        <v>0</v>
      </c>
      <c r="AH31" s="34"/>
      <c r="AI31" s="74" t="s">
        <v>49</v>
      </c>
      <c r="AJ31" s="34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14.1" customHeight="1">
      <c r="A32" s="36"/>
      <c r="B32" s="16">
        <v>200021</v>
      </c>
      <c r="C32" s="16"/>
      <c r="D32" s="148" t="s">
        <v>50</v>
      </c>
      <c r="E32" s="149"/>
      <c r="F32" s="48">
        <v>0.02</v>
      </c>
      <c r="G32" s="18" t="s">
        <v>30</v>
      </c>
      <c r="H32" s="52">
        <f t="shared" si="0"/>
        <v>0</v>
      </c>
      <c r="I32" s="34"/>
      <c r="J32" s="53">
        <f t="shared" si="1"/>
        <v>0</v>
      </c>
      <c r="K32" s="54">
        <f t="shared" si="3"/>
        <v>0</v>
      </c>
      <c r="L32" s="39">
        <f t="shared" si="2"/>
        <v>4</v>
      </c>
      <c r="M32" s="52" t="s">
        <v>49</v>
      </c>
      <c r="N32" s="34"/>
      <c r="O32" s="52">
        <v>0</v>
      </c>
      <c r="P32" s="34"/>
      <c r="Q32" s="52" t="s">
        <v>49</v>
      </c>
      <c r="R32" s="34"/>
      <c r="S32" s="52" t="s">
        <v>49</v>
      </c>
      <c r="T32" s="34"/>
      <c r="U32" s="52">
        <v>0</v>
      </c>
      <c r="V32" s="34"/>
      <c r="W32" s="52" t="s">
        <v>49</v>
      </c>
      <c r="X32" s="34"/>
      <c r="Y32" s="52" t="s">
        <v>49</v>
      </c>
      <c r="Z32" s="34"/>
      <c r="AA32" s="52">
        <v>0</v>
      </c>
      <c r="AB32" s="34"/>
      <c r="AC32" s="52" t="s">
        <v>49</v>
      </c>
      <c r="AD32" s="34"/>
      <c r="AE32" s="52" t="s">
        <v>49</v>
      </c>
      <c r="AF32" s="34"/>
      <c r="AG32" s="52">
        <v>0</v>
      </c>
      <c r="AH32" s="34"/>
      <c r="AI32" s="52" t="s">
        <v>49</v>
      </c>
      <c r="AJ32" s="34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ht="14.1" customHeight="1">
      <c r="A33" s="36"/>
      <c r="B33" s="16">
        <v>200022</v>
      </c>
      <c r="C33" s="16"/>
      <c r="D33" s="148" t="s">
        <v>51</v>
      </c>
      <c r="E33" s="149"/>
      <c r="F33" s="48">
        <v>0.06</v>
      </c>
      <c r="G33" s="18" t="s">
        <v>30</v>
      </c>
      <c r="H33" s="49">
        <f t="shared" si="0"/>
        <v>2.7E-2</v>
      </c>
      <c r="I33" s="34"/>
      <c r="J33" s="50">
        <f t="shared" si="1"/>
        <v>3.0000000000000001E-3</v>
      </c>
      <c r="K33" s="51">
        <f t="shared" si="3"/>
        <v>1.4499999999999999E-2</v>
      </c>
      <c r="L33" s="39">
        <f t="shared" si="2"/>
        <v>4</v>
      </c>
      <c r="M33" s="49" t="s">
        <v>49</v>
      </c>
      <c r="N33" s="34"/>
      <c r="O33" s="49">
        <v>1.7000000000000001E-2</v>
      </c>
      <c r="P33" s="34"/>
      <c r="Q33" s="49" t="s">
        <v>49</v>
      </c>
      <c r="R33" s="34"/>
      <c r="S33" s="49" t="s">
        <v>49</v>
      </c>
      <c r="T33" s="34"/>
      <c r="U33" s="49">
        <v>2.7E-2</v>
      </c>
      <c r="V33" s="34"/>
      <c r="W33" s="49" t="s">
        <v>49</v>
      </c>
      <c r="X33" s="34"/>
      <c r="Y33" s="49" t="s">
        <v>49</v>
      </c>
      <c r="Z33" s="34"/>
      <c r="AA33" s="49">
        <v>1.0999999999999999E-2</v>
      </c>
      <c r="AB33" s="34"/>
      <c r="AC33" s="49" t="s">
        <v>49</v>
      </c>
      <c r="AD33" s="34"/>
      <c r="AE33" s="49" t="s">
        <v>49</v>
      </c>
      <c r="AF33" s="34"/>
      <c r="AG33" s="49">
        <v>3.0000000000000001E-3</v>
      </c>
      <c r="AH33" s="34"/>
      <c r="AI33" s="49" t="s">
        <v>49</v>
      </c>
      <c r="AJ33" s="34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ht="14.1" customHeight="1">
      <c r="A34" s="36"/>
      <c r="B34" s="16">
        <v>200023</v>
      </c>
      <c r="C34" s="16"/>
      <c r="D34" s="148" t="s">
        <v>52</v>
      </c>
      <c r="E34" s="149"/>
      <c r="F34" s="48">
        <v>0.03</v>
      </c>
      <c r="G34" s="18" t="s">
        <v>30</v>
      </c>
      <c r="H34" s="77">
        <f t="shared" si="0"/>
        <v>0</v>
      </c>
      <c r="I34" s="34"/>
      <c r="J34" s="78">
        <f t="shared" si="1"/>
        <v>0</v>
      </c>
      <c r="K34" s="79">
        <f t="shared" si="3"/>
        <v>0</v>
      </c>
      <c r="L34" s="39">
        <f t="shared" si="2"/>
        <v>4</v>
      </c>
      <c r="M34" s="77" t="s">
        <v>49</v>
      </c>
      <c r="N34" s="34"/>
      <c r="O34" s="77">
        <v>0</v>
      </c>
      <c r="P34" s="34"/>
      <c r="Q34" s="77" t="s">
        <v>49</v>
      </c>
      <c r="R34" s="34"/>
      <c r="S34" s="77" t="s">
        <v>49</v>
      </c>
      <c r="T34" s="34"/>
      <c r="U34" s="77">
        <v>0</v>
      </c>
      <c r="V34" s="34"/>
      <c r="W34" s="77" t="s">
        <v>49</v>
      </c>
      <c r="X34" s="34"/>
      <c r="Y34" s="77" t="s">
        <v>49</v>
      </c>
      <c r="Z34" s="34"/>
      <c r="AA34" s="77">
        <v>0</v>
      </c>
      <c r="AB34" s="34"/>
      <c r="AC34" s="77" t="s">
        <v>49</v>
      </c>
      <c r="AD34" s="34"/>
      <c r="AE34" s="77" t="s">
        <v>49</v>
      </c>
      <c r="AF34" s="34"/>
      <c r="AG34" s="77">
        <v>0</v>
      </c>
      <c r="AH34" s="34"/>
      <c r="AI34" s="77" t="s">
        <v>49</v>
      </c>
      <c r="AJ34" s="34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ht="14.1" customHeight="1">
      <c r="A35" s="36"/>
      <c r="B35" s="16">
        <v>200024</v>
      </c>
      <c r="C35" s="16"/>
      <c r="D35" s="148" t="s">
        <v>53</v>
      </c>
      <c r="E35" s="149"/>
      <c r="F35" s="62">
        <v>0.1</v>
      </c>
      <c r="G35" s="18" t="s">
        <v>30</v>
      </c>
      <c r="H35" s="49">
        <f t="shared" si="0"/>
        <v>2E-3</v>
      </c>
      <c r="I35" s="34"/>
      <c r="J35" s="50">
        <f t="shared" si="1"/>
        <v>0</v>
      </c>
      <c r="K35" s="51">
        <f t="shared" si="3"/>
        <v>1.25E-3</v>
      </c>
      <c r="L35" s="39">
        <f t="shared" si="2"/>
        <v>4</v>
      </c>
      <c r="M35" s="49" t="s">
        <v>49</v>
      </c>
      <c r="N35" s="34"/>
      <c r="O35" s="49">
        <v>1E-3</v>
      </c>
      <c r="P35" s="34"/>
      <c r="Q35" s="49" t="s">
        <v>49</v>
      </c>
      <c r="R35" s="34"/>
      <c r="S35" s="49" t="s">
        <v>49</v>
      </c>
      <c r="T35" s="34"/>
      <c r="U35" s="49">
        <v>0</v>
      </c>
      <c r="V35" s="34"/>
      <c r="W35" s="49" t="s">
        <v>49</v>
      </c>
      <c r="X35" s="34"/>
      <c r="Y35" s="49" t="s">
        <v>49</v>
      </c>
      <c r="Z35" s="34"/>
      <c r="AA35" s="49">
        <v>2E-3</v>
      </c>
      <c r="AB35" s="34"/>
      <c r="AC35" s="49" t="s">
        <v>49</v>
      </c>
      <c r="AD35" s="34"/>
      <c r="AE35" s="49" t="s">
        <v>49</v>
      </c>
      <c r="AF35" s="34"/>
      <c r="AG35" s="49">
        <v>2E-3</v>
      </c>
      <c r="AH35" s="34"/>
      <c r="AI35" s="49" t="s">
        <v>49</v>
      </c>
      <c r="AJ35" s="34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ht="14.1" customHeight="1">
      <c r="A36" s="36"/>
      <c r="B36" s="16">
        <v>200025</v>
      </c>
      <c r="C36" s="16"/>
      <c r="D36" s="148" t="s">
        <v>54</v>
      </c>
      <c r="E36" s="149"/>
      <c r="F36" s="48">
        <v>0.01</v>
      </c>
      <c r="G36" s="18" t="s">
        <v>30</v>
      </c>
      <c r="H36" s="49">
        <f t="shared" si="0"/>
        <v>0</v>
      </c>
      <c r="I36" s="34"/>
      <c r="J36" s="50">
        <f t="shared" si="1"/>
        <v>0</v>
      </c>
      <c r="K36" s="51">
        <f t="shared" si="3"/>
        <v>0</v>
      </c>
      <c r="L36" s="39">
        <f t="shared" si="2"/>
        <v>4</v>
      </c>
      <c r="M36" s="49" t="s">
        <v>49</v>
      </c>
      <c r="N36" s="34"/>
      <c r="O36" s="49">
        <v>0</v>
      </c>
      <c r="P36" s="34"/>
      <c r="Q36" s="49" t="s">
        <v>49</v>
      </c>
      <c r="R36" s="34"/>
      <c r="S36" s="49" t="s">
        <v>49</v>
      </c>
      <c r="T36" s="34"/>
      <c r="U36" s="49">
        <v>0</v>
      </c>
      <c r="V36" s="34"/>
      <c r="W36" s="49" t="s">
        <v>49</v>
      </c>
      <c r="X36" s="34"/>
      <c r="Y36" s="49" t="s">
        <v>49</v>
      </c>
      <c r="Z36" s="34"/>
      <c r="AA36" s="49">
        <v>0</v>
      </c>
      <c r="AB36" s="34"/>
      <c r="AC36" s="49" t="s">
        <v>49</v>
      </c>
      <c r="AD36" s="34"/>
      <c r="AE36" s="49" t="s">
        <v>49</v>
      </c>
      <c r="AF36" s="34"/>
      <c r="AG36" s="49">
        <v>0</v>
      </c>
      <c r="AH36" s="34"/>
      <c r="AI36" s="49" t="s">
        <v>49</v>
      </c>
      <c r="AJ36" s="34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ht="14.1" customHeight="1">
      <c r="A37" s="36"/>
      <c r="B37" s="16">
        <v>200026</v>
      </c>
      <c r="C37" s="16"/>
      <c r="D37" s="152" t="s">
        <v>55</v>
      </c>
      <c r="E37" s="153"/>
      <c r="F37" s="62">
        <v>0.1</v>
      </c>
      <c r="G37" s="18" t="s">
        <v>30</v>
      </c>
      <c r="H37" s="49">
        <f t="shared" si="0"/>
        <v>3.3000000000000002E-2</v>
      </c>
      <c r="I37" s="34"/>
      <c r="J37" s="50">
        <f t="shared" si="1"/>
        <v>8.0000000000000002E-3</v>
      </c>
      <c r="K37" s="51">
        <f t="shared" si="3"/>
        <v>2.0499999999999997E-2</v>
      </c>
      <c r="L37" s="39">
        <f t="shared" si="2"/>
        <v>4</v>
      </c>
      <c r="M37" s="49" t="s">
        <v>49</v>
      </c>
      <c r="N37" s="34"/>
      <c r="O37" s="49">
        <v>2.3E-2</v>
      </c>
      <c r="P37" s="34"/>
      <c r="Q37" s="49" t="s">
        <v>49</v>
      </c>
      <c r="R37" s="34"/>
      <c r="S37" s="49" t="s">
        <v>49</v>
      </c>
      <c r="T37" s="34"/>
      <c r="U37" s="49">
        <v>3.3000000000000002E-2</v>
      </c>
      <c r="V37" s="34"/>
      <c r="W37" s="49" t="s">
        <v>49</v>
      </c>
      <c r="X37" s="34"/>
      <c r="Y37" s="49" t="s">
        <v>49</v>
      </c>
      <c r="Z37" s="34"/>
      <c r="AA37" s="49">
        <v>1.7999999999999999E-2</v>
      </c>
      <c r="AB37" s="34"/>
      <c r="AC37" s="49" t="s">
        <v>49</v>
      </c>
      <c r="AD37" s="34"/>
      <c r="AE37" s="49" t="s">
        <v>49</v>
      </c>
      <c r="AF37" s="34"/>
      <c r="AG37" s="49">
        <v>8.0000000000000002E-3</v>
      </c>
      <c r="AH37" s="34"/>
      <c r="AI37" s="49" t="s">
        <v>49</v>
      </c>
      <c r="AJ37" s="34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ht="14.1" customHeight="1">
      <c r="A38" s="36"/>
      <c r="B38" s="16">
        <v>200027</v>
      </c>
      <c r="C38" s="16"/>
      <c r="D38" s="148" t="s">
        <v>56</v>
      </c>
      <c r="E38" s="149"/>
      <c r="F38" s="48">
        <v>0.03</v>
      </c>
      <c r="G38" s="18" t="s">
        <v>30</v>
      </c>
      <c r="H38" s="77">
        <f t="shared" si="0"/>
        <v>1.4E-2</v>
      </c>
      <c r="I38" s="34"/>
      <c r="J38" s="78">
        <f t="shared" si="1"/>
        <v>0</v>
      </c>
      <c r="K38" s="79">
        <f t="shared" si="3"/>
        <v>6.7499999999999999E-3</v>
      </c>
      <c r="L38" s="39">
        <f>COUNT(M38,O38,Q38,S38,U38,W38,Y38,AA38,AC38,AE38,AG38,AI38,AK38,AM38,AO38,AQ38,AS38,AU38,AW38,AY38,BA38,BC38,BE38,BG38)</f>
        <v>4</v>
      </c>
      <c r="M38" s="77" t="s">
        <v>49</v>
      </c>
      <c r="N38" s="34"/>
      <c r="O38" s="77">
        <v>8.0000000000000002E-3</v>
      </c>
      <c r="P38" s="34"/>
      <c r="Q38" s="77" t="s">
        <v>49</v>
      </c>
      <c r="R38" s="34"/>
      <c r="S38" s="77" t="s">
        <v>49</v>
      </c>
      <c r="T38" s="34"/>
      <c r="U38" s="77">
        <v>1.4E-2</v>
      </c>
      <c r="V38" s="34"/>
      <c r="W38" s="77" t="s">
        <v>49</v>
      </c>
      <c r="X38" s="34"/>
      <c r="Y38" s="77" t="s">
        <v>49</v>
      </c>
      <c r="Z38" s="34"/>
      <c r="AA38" s="77">
        <v>5.0000000000000001E-3</v>
      </c>
      <c r="AB38" s="34"/>
      <c r="AC38" s="77" t="s">
        <v>49</v>
      </c>
      <c r="AD38" s="34"/>
      <c r="AE38" s="77" t="s">
        <v>49</v>
      </c>
      <c r="AF38" s="34"/>
      <c r="AG38" s="77">
        <v>0</v>
      </c>
      <c r="AH38" s="34"/>
      <c r="AI38" s="77" t="s">
        <v>49</v>
      </c>
      <c r="AJ38" s="34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ht="14.1" customHeight="1">
      <c r="A39" s="36"/>
      <c r="B39" s="16">
        <v>200028</v>
      </c>
      <c r="C39" s="16"/>
      <c r="D39" s="148" t="s">
        <v>57</v>
      </c>
      <c r="E39" s="149"/>
      <c r="F39" s="48">
        <v>0.03</v>
      </c>
      <c r="G39" s="18" t="s">
        <v>30</v>
      </c>
      <c r="H39" s="49">
        <f t="shared" si="0"/>
        <v>6.0000000000000001E-3</v>
      </c>
      <c r="I39" s="34"/>
      <c r="J39" s="50">
        <f t="shared" si="1"/>
        <v>3.0000000000000001E-3</v>
      </c>
      <c r="K39" s="51">
        <f t="shared" si="3"/>
        <v>4.7499999999999999E-3</v>
      </c>
      <c r="L39" s="39">
        <f t="shared" si="2"/>
        <v>4</v>
      </c>
      <c r="M39" s="49" t="s">
        <v>49</v>
      </c>
      <c r="N39" s="34"/>
      <c r="O39" s="49">
        <v>5.0000000000000001E-3</v>
      </c>
      <c r="P39" s="34"/>
      <c r="Q39" s="49" t="s">
        <v>49</v>
      </c>
      <c r="R39" s="34"/>
      <c r="S39" s="49" t="s">
        <v>49</v>
      </c>
      <c r="T39" s="34"/>
      <c r="U39" s="49">
        <v>6.0000000000000001E-3</v>
      </c>
      <c r="V39" s="34"/>
      <c r="W39" s="49" t="s">
        <v>49</v>
      </c>
      <c r="X39" s="34"/>
      <c r="Y39" s="49" t="s">
        <v>49</v>
      </c>
      <c r="Z39" s="34"/>
      <c r="AA39" s="49">
        <v>5.0000000000000001E-3</v>
      </c>
      <c r="AB39" s="34"/>
      <c r="AC39" s="49" t="s">
        <v>49</v>
      </c>
      <c r="AD39" s="34"/>
      <c r="AE39" s="49" t="s">
        <v>49</v>
      </c>
      <c r="AF39" s="34"/>
      <c r="AG39" s="49">
        <v>3.0000000000000001E-3</v>
      </c>
      <c r="AH39" s="34"/>
      <c r="AI39" s="49" t="s">
        <v>49</v>
      </c>
      <c r="AJ39" s="34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ht="14.1" customHeight="1">
      <c r="A40" s="36"/>
      <c r="B40" s="16">
        <v>200029</v>
      </c>
      <c r="C40" s="16"/>
      <c r="D40" s="148" t="s">
        <v>58</v>
      </c>
      <c r="E40" s="149"/>
      <c r="F40" s="48">
        <v>0.09</v>
      </c>
      <c r="G40" s="18" t="s">
        <v>30</v>
      </c>
      <c r="H40" s="49">
        <f t="shared" si="0"/>
        <v>0</v>
      </c>
      <c r="I40" s="34"/>
      <c r="J40" s="50">
        <f t="shared" si="1"/>
        <v>0</v>
      </c>
      <c r="K40" s="51">
        <f t="shared" si="3"/>
        <v>0</v>
      </c>
      <c r="L40" s="39">
        <f t="shared" si="2"/>
        <v>4</v>
      </c>
      <c r="M40" s="49" t="s">
        <v>49</v>
      </c>
      <c r="N40" s="34"/>
      <c r="O40" s="49">
        <v>0</v>
      </c>
      <c r="P40" s="34"/>
      <c r="Q40" s="49" t="s">
        <v>49</v>
      </c>
      <c r="R40" s="34"/>
      <c r="S40" s="49" t="s">
        <v>49</v>
      </c>
      <c r="T40" s="34"/>
      <c r="U40" s="49">
        <v>0</v>
      </c>
      <c r="V40" s="34"/>
      <c r="W40" s="49" t="s">
        <v>49</v>
      </c>
      <c r="X40" s="34"/>
      <c r="Y40" s="49" t="s">
        <v>49</v>
      </c>
      <c r="Z40" s="34"/>
      <c r="AA40" s="49">
        <v>0</v>
      </c>
      <c r="AB40" s="34"/>
      <c r="AC40" s="49" t="s">
        <v>49</v>
      </c>
      <c r="AD40" s="34"/>
      <c r="AE40" s="49" t="s">
        <v>49</v>
      </c>
      <c r="AF40" s="34"/>
      <c r="AG40" s="49">
        <v>0</v>
      </c>
      <c r="AH40" s="34"/>
      <c r="AI40" s="49" t="s">
        <v>49</v>
      </c>
      <c r="AJ40" s="34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ht="14.1" customHeight="1">
      <c r="A41" s="36"/>
      <c r="B41" s="16">
        <v>200030</v>
      </c>
      <c r="C41" s="16"/>
      <c r="D41" s="148" t="s">
        <v>59</v>
      </c>
      <c r="E41" s="149"/>
      <c r="F41" s="48">
        <v>0.08</v>
      </c>
      <c r="G41" s="18" t="s">
        <v>30</v>
      </c>
      <c r="H41" s="80">
        <f t="shared" si="0"/>
        <v>0</v>
      </c>
      <c r="I41" s="34"/>
      <c r="J41" s="81">
        <f t="shared" si="1"/>
        <v>0</v>
      </c>
      <c r="K41" s="82">
        <f t="shared" si="3"/>
        <v>0</v>
      </c>
      <c r="L41" s="39">
        <f t="shared" si="2"/>
        <v>4</v>
      </c>
      <c r="M41" s="80" t="s">
        <v>49</v>
      </c>
      <c r="N41" s="34"/>
      <c r="O41" s="80">
        <v>0</v>
      </c>
      <c r="P41" s="34"/>
      <c r="Q41" s="80" t="s">
        <v>49</v>
      </c>
      <c r="R41" s="34"/>
      <c r="S41" s="80" t="s">
        <v>49</v>
      </c>
      <c r="T41" s="34"/>
      <c r="U41" s="80">
        <v>0</v>
      </c>
      <c r="V41" s="34"/>
      <c r="W41" s="80" t="s">
        <v>49</v>
      </c>
      <c r="X41" s="34"/>
      <c r="Y41" s="80" t="s">
        <v>49</v>
      </c>
      <c r="Z41" s="34"/>
      <c r="AA41" s="80">
        <v>0</v>
      </c>
      <c r="AB41" s="34"/>
      <c r="AC41" s="80" t="s">
        <v>49</v>
      </c>
      <c r="AD41" s="34"/>
      <c r="AE41" s="80" t="s">
        <v>49</v>
      </c>
      <c r="AF41" s="34"/>
      <c r="AG41" s="80">
        <v>0</v>
      </c>
      <c r="AH41" s="34"/>
      <c r="AI41" s="80" t="s">
        <v>49</v>
      </c>
      <c r="AJ41" s="34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ht="14.1" customHeight="1">
      <c r="A42" s="36"/>
      <c r="B42" s="16">
        <v>200031</v>
      </c>
      <c r="C42" s="16"/>
      <c r="D42" s="148" t="s">
        <v>60</v>
      </c>
      <c r="E42" s="149"/>
      <c r="F42" s="62">
        <v>1</v>
      </c>
      <c r="G42" s="18" t="s">
        <v>30</v>
      </c>
      <c r="H42" s="83">
        <f t="shared" si="0"/>
        <v>0</v>
      </c>
      <c r="I42" s="34" t="str">
        <f t="shared" ref="I42:I55" si="18">IF($F42*($H$7/100)&lt;H42,$I$7,IF($F42*($H$8/100)&lt;H42,$I$8,""))</f>
        <v/>
      </c>
      <c r="J42" s="84">
        <f t="shared" si="1"/>
        <v>0</v>
      </c>
      <c r="K42" s="85">
        <f t="shared" si="3"/>
        <v>0</v>
      </c>
      <c r="L42" s="39">
        <f t="shared" si="2"/>
        <v>1</v>
      </c>
      <c r="M42" s="83" t="s">
        <v>49</v>
      </c>
      <c r="N42" s="34" t="str">
        <f>IF(M42="","",IF($F42*($H$7/100)&lt;M42,$I$7,IF($F42*($H$8/100)&lt;M42,$I$8,"")))</f>
        <v/>
      </c>
      <c r="O42" s="83" t="s">
        <v>49</v>
      </c>
      <c r="P42" s="34" t="str">
        <f>IF(O42="","",IF($F42*($H$7/100)&lt;O42,$I$7,IF($F42*($H$8/100)&lt;O42,$I$8,"")))</f>
        <v/>
      </c>
      <c r="Q42" s="83" t="s">
        <v>49</v>
      </c>
      <c r="R42" s="34" t="str">
        <f>IF(Q42="","",IF($F42*($H$7/100)&lt;Q42,$I$7,IF($F42*($H$8/100)&lt;Q42,$I$8,"")))</f>
        <v/>
      </c>
      <c r="S42" s="83" t="s">
        <v>49</v>
      </c>
      <c r="T42" s="34" t="str">
        <f>IF(S42="","",IF($F42*($H$7/100)&lt;S42,$I$7,IF($F42*($H$8/100)&lt;S42,$I$8,"")))</f>
        <v/>
      </c>
      <c r="U42" s="83">
        <v>0</v>
      </c>
      <c r="V42" s="34" t="str">
        <f>IF(U42="","",IF($F42*($H$7/100)&lt;U42,$I$7,IF($F42*($H$8/100)&lt;U42,$I$8,"")))</f>
        <v/>
      </c>
      <c r="W42" s="83" t="s">
        <v>49</v>
      </c>
      <c r="X42" s="34" t="str">
        <f>IF(W42="","",IF($F42*($H$7/100)&lt;W42,$I$7,IF($F42*($H$8/100)&lt;W42,$I$8,"")))</f>
        <v/>
      </c>
      <c r="Y42" s="83" t="s">
        <v>49</v>
      </c>
      <c r="Z42" s="34" t="str">
        <f t="shared" ref="Z42:Z47" si="19">IF(Y42="","",IF($F42*($H$7/100)&lt;Y42,$I$7,IF($F42*($H$8/100)&lt;Y42,$I$8,"")))</f>
        <v/>
      </c>
      <c r="AA42" s="83" t="s">
        <v>49</v>
      </c>
      <c r="AB42" s="34" t="str">
        <f t="shared" ref="AB42:AB47" si="20">IF(AA42="","",IF($F42*($H$7/100)&lt;AA42,$I$7,IF($F42*($H$8/100)&lt;AA42,$I$8,"")))</f>
        <v/>
      </c>
      <c r="AC42" s="83" t="s">
        <v>49</v>
      </c>
      <c r="AD42" s="34" t="str">
        <f t="shared" ref="AD42:AD47" si="21">IF(AC42="","",IF($F42*($H$7/100)&lt;AC42,$I$7,IF($F42*($H$8/100)&lt;AC42,$I$8,"")))</f>
        <v/>
      </c>
      <c r="AE42" s="83" t="s">
        <v>49</v>
      </c>
      <c r="AF42" s="34" t="str">
        <f t="shared" ref="AF42:AF47" si="22">IF(AE42="","",IF($F42*($H$7/100)&lt;AE42,$I$7,IF($F42*($H$8/100)&lt;AE42,$I$8,"")))</f>
        <v/>
      </c>
      <c r="AG42" s="83" t="s">
        <v>49</v>
      </c>
      <c r="AH42" s="34" t="str">
        <f t="shared" ref="AH42:AH47" si="23">IF(AG42="","",IF($F42*($H$7/100)&lt;AG42,$I$7,IF($F42*($H$8/100)&lt;AG42,$I$8,"")))</f>
        <v/>
      </c>
      <c r="AI42" s="83" t="s">
        <v>49</v>
      </c>
      <c r="AJ42" s="34" t="str">
        <f t="shared" ref="AJ42:AJ47" si="24">IF(AI42="","",IF($F42*($H$7/100)&lt;AI42,$I$7,IF($F42*($H$8/100)&lt;AI42,$I$8,"")))</f>
        <v/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ht="14.1" customHeight="1">
      <c r="A43" s="36"/>
      <c r="B43" s="16">
        <v>200032</v>
      </c>
      <c r="C43" s="16"/>
      <c r="D43" s="148" t="s">
        <v>61</v>
      </c>
      <c r="E43" s="149"/>
      <c r="F43" s="62">
        <v>0.2</v>
      </c>
      <c r="G43" s="18" t="s">
        <v>30</v>
      </c>
      <c r="H43" s="59">
        <f t="shared" si="0"/>
        <v>0.05</v>
      </c>
      <c r="I43" s="34" t="str">
        <f t="shared" si="18"/>
        <v>▲</v>
      </c>
      <c r="J43" s="60">
        <f t="shared" si="1"/>
        <v>0.05</v>
      </c>
      <c r="K43" s="61">
        <f t="shared" si="3"/>
        <v>0.05</v>
      </c>
      <c r="L43" s="39">
        <f t="shared" si="2"/>
        <v>1</v>
      </c>
      <c r="M43" s="59" t="s">
        <v>49</v>
      </c>
      <c r="N43" s="34" t="str">
        <f>IF(M43="","",IF($F43*($H$7/100)&lt;M43,$I$7,IF($F43*($H$8/100)&lt;M43,$I$8,"")))</f>
        <v/>
      </c>
      <c r="O43" s="59" t="s">
        <v>49</v>
      </c>
      <c r="P43" s="34" t="str">
        <f>IF(O43="","",IF($F43*($H$7/100)&lt;O43,$I$7,IF($F43*($H$8/100)&lt;O43,$I$8,"")))</f>
        <v/>
      </c>
      <c r="Q43" s="59" t="s">
        <v>49</v>
      </c>
      <c r="R43" s="34" t="str">
        <f>IF(Q43="","",IF($F43*($H$7/100)&lt;Q43,$I$7,IF($F43*($H$8/100)&lt;Q43,$I$8,"")))</f>
        <v/>
      </c>
      <c r="S43" s="59" t="s">
        <v>49</v>
      </c>
      <c r="T43" s="34" t="str">
        <f>IF(S43="","",IF($F43*($H$7/100)&lt;S43,$I$7,IF($F43*($H$8/100)&lt;S43,$I$8,"")))</f>
        <v/>
      </c>
      <c r="U43" s="59">
        <v>0.05</v>
      </c>
      <c r="V43" s="34" t="str">
        <f>IF(U43="","",IF($F43*($H$7/100)&lt;U43,$I$7,IF($F43*($H$8/100)&lt;U43,$I$8,"")))</f>
        <v>▲</v>
      </c>
      <c r="W43" s="59" t="s">
        <v>49</v>
      </c>
      <c r="X43" s="34" t="str">
        <f>IF(W43="","",IF($F43*($H$7/100)&lt;W43,$I$7,IF($F43*($H$8/100)&lt;W43,$I$8,"")))</f>
        <v/>
      </c>
      <c r="Y43" s="59" t="s">
        <v>49</v>
      </c>
      <c r="Z43" s="34" t="str">
        <f t="shared" si="19"/>
        <v/>
      </c>
      <c r="AA43" s="59" t="s">
        <v>49</v>
      </c>
      <c r="AB43" s="34" t="str">
        <f t="shared" si="20"/>
        <v/>
      </c>
      <c r="AC43" s="59" t="s">
        <v>49</v>
      </c>
      <c r="AD43" s="34" t="str">
        <f t="shared" si="21"/>
        <v/>
      </c>
      <c r="AE43" s="59" t="s">
        <v>49</v>
      </c>
      <c r="AF43" s="34" t="str">
        <f t="shared" si="22"/>
        <v/>
      </c>
      <c r="AG43" s="59" t="s">
        <v>49</v>
      </c>
      <c r="AH43" s="34" t="str">
        <f t="shared" si="23"/>
        <v/>
      </c>
      <c r="AI43" s="59" t="s">
        <v>49</v>
      </c>
      <c r="AJ43" s="34" t="str">
        <f t="shared" si="24"/>
        <v/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ht="14.1" customHeight="1">
      <c r="A44" s="36"/>
      <c r="B44" s="16">
        <v>200033</v>
      </c>
      <c r="C44" s="16"/>
      <c r="D44" s="148" t="s">
        <v>62</v>
      </c>
      <c r="E44" s="149"/>
      <c r="F44" s="62">
        <v>0.3</v>
      </c>
      <c r="G44" s="18" t="s">
        <v>30</v>
      </c>
      <c r="H44" s="86">
        <f t="shared" si="0"/>
        <v>0</v>
      </c>
      <c r="I44" s="34" t="str">
        <f t="shared" si="18"/>
        <v/>
      </c>
      <c r="J44" s="87">
        <f t="shared" si="1"/>
        <v>0</v>
      </c>
      <c r="K44" s="88">
        <f t="shared" si="3"/>
        <v>0</v>
      </c>
      <c r="L44" s="39">
        <f t="shared" si="2"/>
        <v>1</v>
      </c>
      <c r="M44" s="86" t="s">
        <v>49</v>
      </c>
      <c r="N44" s="34" t="str">
        <f>IF(M44="","",IF($F44*($H$7/100)&lt;M44,$I$7,IF($F44*($H$8/100)&lt;M44,$I$8,"")))</f>
        <v/>
      </c>
      <c r="O44" s="86" t="s">
        <v>49</v>
      </c>
      <c r="P44" s="34" t="str">
        <f>IF(O44="","",IF($F44*($H$7/100)&lt;O44,$I$7,IF($F44*($H$8/100)&lt;O44,$I$8,"")))</f>
        <v/>
      </c>
      <c r="Q44" s="86" t="s">
        <v>49</v>
      </c>
      <c r="R44" s="34" t="str">
        <f>IF(Q44="","",IF($F44*($H$7/100)&lt;Q44,$I$7,IF($F44*($H$8/100)&lt;Q44,$I$8,"")))</f>
        <v/>
      </c>
      <c r="S44" s="86" t="s">
        <v>49</v>
      </c>
      <c r="T44" s="34" t="str">
        <f>IF(S44="","",IF($F44*($H$7/100)&lt;S44,$I$7,IF($F44*($H$8/100)&lt;S44,$I$8,"")))</f>
        <v/>
      </c>
      <c r="U44" s="86">
        <v>0</v>
      </c>
      <c r="V44" s="34" t="str">
        <f>IF(U44="","",IF($F44*($H$7/100)&lt;U44,$I$7,IF($F44*($H$8/100)&lt;U44,$I$8,"")))</f>
        <v/>
      </c>
      <c r="W44" s="86" t="s">
        <v>49</v>
      </c>
      <c r="X44" s="34" t="str">
        <f>IF(W44="","",IF($F44*($H$7/100)&lt;W44,$I$7,IF($F44*($H$8/100)&lt;W44,$I$8,"")))</f>
        <v/>
      </c>
      <c r="Y44" s="86" t="s">
        <v>49</v>
      </c>
      <c r="Z44" s="34" t="str">
        <f t="shared" si="19"/>
        <v/>
      </c>
      <c r="AA44" s="86" t="s">
        <v>49</v>
      </c>
      <c r="AB44" s="34" t="str">
        <f t="shared" si="20"/>
        <v/>
      </c>
      <c r="AC44" s="86" t="s">
        <v>49</v>
      </c>
      <c r="AD44" s="34" t="str">
        <f t="shared" si="21"/>
        <v/>
      </c>
      <c r="AE44" s="86" t="s">
        <v>49</v>
      </c>
      <c r="AF44" s="34" t="str">
        <f t="shared" si="22"/>
        <v/>
      </c>
      <c r="AG44" s="86" t="s">
        <v>49</v>
      </c>
      <c r="AH44" s="34" t="str">
        <f t="shared" si="23"/>
        <v/>
      </c>
      <c r="AI44" s="86" t="s">
        <v>49</v>
      </c>
      <c r="AJ44" s="34" t="str">
        <f t="shared" si="24"/>
        <v/>
      </c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14.1" customHeight="1">
      <c r="A45" s="36"/>
      <c r="B45" s="16">
        <v>200034</v>
      </c>
      <c r="C45" s="16"/>
      <c r="D45" s="148" t="s">
        <v>63</v>
      </c>
      <c r="E45" s="149"/>
      <c r="F45" s="62">
        <v>1</v>
      </c>
      <c r="G45" s="18" t="s">
        <v>30</v>
      </c>
      <c r="H45" s="83">
        <f t="shared" si="0"/>
        <v>0</v>
      </c>
      <c r="I45" s="34" t="str">
        <f t="shared" si="18"/>
        <v/>
      </c>
      <c r="J45" s="84">
        <f t="shared" si="1"/>
        <v>0</v>
      </c>
      <c r="K45" s="85">
        <f t="shared" si="3"/>
        <v>0</v>
      </c>
      <c r="L45" s="39">
        <f t="shared" si="2"/>
        <v>1</v>
      </c>
      <c r="M45" s="83" t="s">
        <v>49</v>
      </c>
      <c r="N45" s="34" t="str">
        <f>IF(M45="","",IF($F45*($H$7/100)&lt;M45,$I$7,IF($F45*($H$8/100)&lt;M45,$I$8,"")))</f>
        <v/>
      </c>
      <c r="O45" s="83" t="s">
        <v>49</v>
      </c>
      <c r="P45" s="34" t="str">
        <f>IF(O45="","",IF($F45*($H$7/100)&lt;O45,$I$7,IF($F45*($H$8/100)&lt;O45,$I$8,"")))</f>
        <v/>
      </c>
      <c r="Q45" s="83" t="s">
        <v>49</v>
      </c>
      <c r="R45" s="34" t="str">
        <f>IF(Q45="","",IF($F45*($H$7/100)&lt;Q45,$I$7,IF($F45*($H$8/100)&lt;Q45,$I$8,"")))</f>
        <v/>
      </c>
      <c r="S45" s="83" t="s">
        <v>49</v>
      </c>
      <c r="T45" s="34" t="str">
        <f>IF(S45="","",IF($F45*($H$7/100)&lt;S45,$I$7,IF($F45*($H$8/100)&lt;S45,$I$8,"")))</f>
        <v/>
      </c>
      <c r="U45" s="83">
        <v>0</v>
      </c>
      <c r="V45" s="34" t="str">
        <f>IF(U45="","",IF($F45*($H$7/100)&lt;U45,$I$7,IF($F45*($H$8/100)&lt;U45,$I$8,"")))</f>
        <v/>
      </c>
      <c r="W45" s="83" t="s">
        <v>49</v>
      </c>
      <c r="X45" s="34" t="str">
        <f>IF(W45="","",IF($F45*($H$7/100)&lt;W45,$I$7,IF($F45*($H$8/100)&lt;W45,$I$8,"")))</f>
        <v/>
      </c>
      <c r="Y45" s="83" t="s">
        <v>49</v>
      </c>
      <c r="Z45" s="34" t="str">
        <f t="shared" si="19"/>
        <v/>
      </c>
      <c r="AA45" s="83" t="s">
        <v>49</v>
      </c>
      <c r="AB45" s="34" t="str">
        <f t="shared" si="20"/>
        <v/>
      </c>
      <c r="AC45" s="83" t="s">
        <v>49</v>
      </c>
      <c r="AD45" s="34" t="str">
        <f t="shared" si="21"/>
        <v/>
      </c>
      <c r="AE45" s="83" t="s">
        <v>49</v>
      </c>
      <c r="AF45" s="34" t="str">
        <f t="shared" si="22"/>
        <v/>
      </c>
      <c r="AG45" s="83" t="s">
        <v>49</v>
      </c>
      <c r="AH45" s="34" t="str">
        <f t="shared" si="23"/>
        <v/>
      </c>
      <c r="AI45" s="83" t="s">
        <v>49</v>
      </c>
      <c r="AJ45" s="34" t="str">
        <f t="shared" si="24"/>
        <v/>
      </c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ht="14.1" customHeight="1">
      <c r="A46" s="36"/>
      <c r="B46" s="16">
        <v>200035</v>
      </c>
      <c r="C46" s="16"/>
      <c r="D46" s="148" t="s">
        <v>64</v>
      </c>
      <c r="E46" s="149"/>
      <c r="F46" s="58">
        <v>200</v>
      </c>
      <c r="G46" s="18" t="s">
        <v>30</v>
      </c>
      <c r="H46" s="89">
        <f t="shared" si="0"/>
        <v>8</v>
      </c>
      <c r="I46" s="34" t="str">
        <f t="shared" si="18"/>
        <v/>
      </c>
      <c r="J46" s="90">
        <f t="shared" si="1"/>
        <v>8</v>
      </c>
      <c r="K46" s="89">
        <f t="shared" si="3"/>
        <v>8</v>
      </c>
      <c r="L46" s="39">
        <f t="shared" si="2"/>
        <v>1</v>
      </c>
      <c r="M46" s="89" t="s">
        <v>49</v>
      </c>
      <c r="N46" s="34" t="str">
        <f t="shared" ref="N46:X55" si="25">IF(M46="","",IF($F46*($H$7/100)&lt;M46,$I$7,IF($F46*($H$8/100)&lt;M46,$I$8,"")))</f>
        <v/>
      </c>
      <c r="O46" s="89" t="s">
        <v>49</v>
      </c>
      <c r="P46" s="34" t="str">
        <f t="shared" si="25"/>
        <v/>
      </c>
      <c r="Q46" s="89" t="s">
        <v>49</v>
      </c>
      <c r="R46" s="34" t="str">
        <f t="shared" si="25"/>
        <v/>
      </c>
      <c r="S46" s="89" t="s">
        <v>49</v>
      </c>
      <c r="T46" s="34" t="str">
        <f t="shared" si="25"/>
        <v/>
      </c>
      <c r="U46" s="89">
        <v>8</v>
      </c>
      <c r="V46" s="34" t="str">
        <f t="shared" si="25"/>
        <v/>
      </c>
      <c r="W46" s="89" t="s">
        <v>49</v>
      </c>
      <c r="X46" s="34" t="str">
        <f t="shared" si="25"/>
        <v/>
      </c>
      <c r="Y46" s="89" t="s">
        <v>49</v>
      </c>
      <c r="Z46" s="34" t="str">
        <f t="shared" si="19"/>
        <v/>
      </c>
      <c r="AA46" s="89" t="s">
        <v>49</v>
      </c>
      <c r="AB46" s="34" t="str">
        <f t="shared" si="20"/>
        <v/>
      </c>
      <c r="AC46" s="89" t="s">
        <v>49</v>
      </c>
      <c r="AD46" s="34" t="str">
        <f t="shared" si="21"/>
        <v/>
      </c>
      <c r="AE46" s="89" t="s">
        <v>49</v>
      </c>
      <c r="AF46" s="34" t="str">
        <f t="shared" si="22"/>
        <v/>
      </c>
      <c r="AG46" s="89" t="s">
        <v>49</v>
      </c>
      <c r="AH46" s="34" t="str">
        <f t="shared" si="23"/>
        <v/>
      </c>
      <c r="AI46" s="89" t="s">
        <v>49</v>
      </c>
      <c r="AJ46" s="34" t="str">
        <f t="shared" si="24"/>
        <v/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ht="14.1" customHeight="1">
      <c r="A47" s="36"/>
      <c r="B47" s="16">
        <v>200036</v>
      </c>
      <c r="C47" s="16"/>
      <c r="D47" s="148" t="s">
        <v>65</v>
      </c>
      <c r="E47" s="149"/>
      <c r="F47" s="48">
        <v>0.05</v>
      </c>
      <c r="G47" s="18" t="s">
        <v>30</v>
      </c>
      <c r="H47" s="68">
        <f t="shared" si="0"/>
        <v>0</v>
      </c>
      <c r="I47" s="34" t="str">
        <f t="shared" si="18"/>
        <v/>
      </c>
      <c r="J47" s="69">
        <f t="shared" si="1"/>
        <v>0</v>
      </c>
      <c r="K47" s="70">
        <f t="shared" si="3"/>
        <v>0</v>
      </c>
      <c r="L47" s="39">
        <f t="shared" si="2"/>
        <v>1</v>
      </c>
      <c r="M47" s="68" t="s">
        <v>49</v>
      </c>
      <c r="N47" s="34" t="str">
        <f t="shared" si="25"/>
        <v/>
      </c>
      <c r="O47" s="68" t="s">
        <v>49</v>
      </c>
      <c r="P47" s="34" t="str">
        <f t="shared" si="25"/>
        <v/>
      </c>
      <c r="Q47" s="68" t="s">
        <v>49</v>
      </c>
      <c r="R47" s="34" t="str">
        <f t="shared" si="25"/>
        <v/>
      </c>
      <c r="S47" s="68" t="s">
        <v>49</v>
      </c>
      <c r="T47" s="34" t="str">
        <f t="shared" si="25"/>
        <v/>
      </c>
      <c r="U47" s="68">
        <v>0</v>
      </c>
      <c r="V47" s="34" t="str">
        <f t="shared" si="25"/>
        <v/>
      </c>
      <c r="W47" s="68" t="s">
        <v>49</v>
      </c>
      <c r="X47" s="34" t="str">
        <f t="shared" si="25"/>
        <v/>
      </c>
      <c r="Y47" s="68" t="s">
        <v>49</v>
      </c>
      <c r="Z47" s="34" t="str">
        <f t="shared" si="19"/>
        <v/>
      </c>
      <c r="AA47" s="68" t="s">
        <v>49</v>
      </c>
      <c r="AB47" s="34" t="str">
        <f t="shared" si="20"/>
        <v/>
      </c>
      <c r="AC47" s="68" t="s">
        <v>49</v>
      </c>
      <c r="AD47" s="34" t="str">
        <f t="shared" si="21"/>
        <v/>
      </c>
      <c r="AE47" s="68" t="s">
        <v>49</v>
      </c>
      <c r="AF47" s="34" t="str">
        <f t="shared" si="22"/>
        <v/>
      </c>
      <c r="AG47" s="68" t="s">
        <v>49</v>
      </c>
      <c r="AH47" s="34" t="str">
        <f t="shared" si="23"/>
        <v/>
      </c>
      <c r="AI47" s="68" t="s">
        <v>49</v>
      </c>
      <c r="AJ47" s="34" t="str">
        <f t="shared" si="24"/>
        <v/>
      </c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ht="14.1" customHeight="1">
      <c r="A48" s="36"/>
      <c r="B48" s="16">
        <v>200037</v>
      </c>
      <c r="C48" s="16"/>
      <c r="D48" s="148" t="s">
        <v>66</v>
      </c>
      <c r="E48" s="149"/>
      <c r="F48" s="58">
        <v>200</v>
      </c>
      <c r="G48" s="18" t="s">
        <v>30</v>
      </c>
      <c r="H48" s="91">
        <f t="shared" si="0"/>
        <v>11.8</v>
      </c>
      <c r="I48" s="34"/>
      <c r="J48" s="92">
        <f t="shared" si="1"/>
        <v>7.4</v>
      </c>
      <c r="K48" s="91">
        <f t="shared" si="3"/>
        <v>8.7916666666666661</v>
      </c>
      <c r="L48" s="39">
        <f t="shared" si="2"/>
        <v>12</v>
      </c>
      <c r="M48" s="91">
        <v>7.7</v>
      </c>
      <c r="N48" s="34"/>
      <c r="O48" s="91">
        <v>8.8000000000000007</v>
      </c>
      <c r="P48" s="34"/>
      <c r="Q48" s="91">
        <v>8.6999999999999993</v>
      </c>
      <c r="R48" s="34"/>
      <c r="S48" s="91">
        <v>7.8</v>
      </c>
      <c r="T48" s="34"/>
      <c r="U48" s="91">
        <v>9</v>
      </c>
      <c r="V48" s="34"/>
      <c r="W48" s="91">
        <v>8.5</v>
      </c>
      <c r="X48" s="34"/>
      <c r="Y48" s="91">
        <v>7.5</v>
      </c>
      <c r="Z48" s="34"/>
      <c r="AA48" s="91">
        <v>7.4</v>
      </c>
      <c r="AB48" s="34"/>
      <c r="AC48" s="91">
        <v>8</v>
      </c>
      <c r="AD48" s="34"/>
      <c r="AE48" s="91">
        <v>10.5</v>
      </c>
      <c r="AF48" s="34"/>
      <c r="AG48" s="91">
        <v>11.8</v>
      </c>
      <c r="AH48" s="34"/>
      <c r="AI48" s="91">
        <v>9.8000000000000007</v>
      </c>
      <c r="AJ48" s="34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ht="14.1" customHeight="1">
      <c r="A49" s="36"/>
      <c r="B49" s="16">
        <v>200039</v>
      </c>
      <c r="C49" s="16"/>
      <c r="D49" s="148" t="s">
        <v>67</v>
      </c>
      <c r="E49" s="149"/>
      <c r="F49" s="58">
        <v>300</v>
      </c>
      <c r="G49" s="18" t="s">
        <v>30</v>
      </c>
      <c r="H49" s="89">
        <f t="shared" si="0"/>
        <v>11</v>
      </c>
      <c r="I49" s="34" t="str">
        <f t="shared" si="18"/>
        <v/>
      </c>
      <c r="J49" s="90">
        <f t="shared" si="1"/>
        <v>11</v>
      </c>
      <c r="K49" s="89">
        <f t="shared" si="3"/>
        <v>11</v>
      </c>
      <c r="L49" s="39">
        <f t="shared" si="2"/>
        <v>1</v>
      </c>
      <c r="M49" s="89" t="s">
        <v>49</v>
      </c>
      <c r="N49" s="34" t="str">
        <f t="shared" si="25"/>
        <v/>
      </c>
      <c r="O49" s="89" t="s">
        <v>49</v>
      </c>
      <c r="P49" s="34" t="str">
        <f t="shared" si="25"/>
        <v/>
      </c>
      <c r="Q49" s="89" t="s">
        <v>49</v>
      </c>
      <c r="R49" s="34" t="str">
        <f t="shared" si="25"/>
        <v/>
      </c>
      <c r="S49" s="89" t="s">
        <v>49</v>
      </c>
      <c r="T49" s="34" t="str">
        <f t="shared" si="25"/>
        <v/>
      </c>
      <c r="U49" s="89">
        <v>11</v>
      </c>
      <c r="V49" s="34" t="str">
        <f t="shared" si="25"/>
        <v/>
      </c>
      <c r="W49" s="89" t="s">
        <v>49</v>
      </c>
      <c r="X49" s="34" t="str">
        <f t="shared" si="25"/>
        <v/>
      </c>
      <c r="Y49" s="89" t="s">
        <v>49</v>
      </c>
      <c r="Z49" s="34" t="str">
        <f t="shared" ref="Z49:Z55" si="26">IF(Y49="","",IF($F49*($H$7/100)&lt;Y49,$I$7,IF($F49*($H$8/100)&lt;Y49,$I$8,"")))</f>
        <v/>
      </c>
      <c r="AA49" s="89" t="s">
        <v>49</v>
      </c>
      <c r="AB49" s="34" t="str">
        <f t="shared" ref="AB49:AB55" si="27">IF(AA49="","",IF($F49*($H$7/100)&lt;AA49,$I$7,IF($F49*($H$8/100)&lt;AA49,$I$8,"")))</f>
        <v/>
      </c>
      <c r="AC49" s="89" t="s">
        <v>49</v>
      </c>
      <c r="AD49" s="34" t="str">
        <f t="shared" ref="AD49:AD55" si="28">IF(AC49="","",IF($F49*($H$7/100)&lt;AC49,$I$7,IF($F49*($H$8/100)&lt;AC49,$I$8,"")))</f>
        <v/>
      </c>
      <c r="AE49" s="89" t="s">
        <v>49</v>
      </c>
      <c r="AF49" s="34" t="str">
        <f t="shared" ref="AF49:AF55" si="29">IF(AE49="","",IF($F49*($H$7/100)&lt;AE49,$I$7,IF($F49*($H$8/100)&lt;AE49,$I$8,"")))</f>
        <v/>
      </c>
      <c r="AG49" s="89" t="s">
        <v>49</v>
      </c>
      <c r="AH49" s="34" t="str">
        <f t="shared" ref="AH49:AH55" si="30">IF(AG49="","",IF($F49*($H$7/100)&lt;AG49,$I$7,IF($F49*($H$8/100)&lt;AG49,$I$8,"")))</f>
        <v/>
      </c>
      <c r="AI49" s="89" t="s">
        <v>49</v>
      </c>
      <c r="AJ49" s="34" t="str">
        <f t="shared" ref="AJ49:AJ55" si="31">IF(AI49="","",IF($F49*($H$7/100)&lt;AI49,$I$7,IF($F49*($H$8/100)&lt;AI49,$I$8,"")))</f>
        <v/>
      </c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ht="14.1" customHeight="1">
      <c r="A50" s="36"/>
      <c r="B50" s="16">
        <v>200041</v>
      </c>
      <c r="C50" s="16"/>
      <c r="D50" s="148" t="s">
        <v>68</v>
      </c>
      <c r="E50" s="149"/>
      <c r="F50" s="58">
        <v>500</v>
      </c>
      <c r="G50" s="18" t="s">
        <v>30</v>
      </c>
      <c r="H50" s="89">
        <f t="shared" si="0"/>
        <v>46</v>
      </c>
      <c r="I50" s="34" t="str">
        <f t="shared" si="18"/>
        <v/>
      </c>
      <c r="J50" s="90">
        <f t="shared" si="1"/>
        <v>46</v>
      </c>
      <c r="K50" s="89">
        <f t="shared" si="3"/>
        <v>46</v>
      </c>
      <c r="L50" s="39">
        <f t="shared" si="2"/>
        <v>1</v>
      </c>
      <c r="M50" s="89" t="s">
        <v>49</v>
      </c>
      <c r="N50" s="34" t="str">
        <f t="shared" si="25"/>
        <v/>
      </c>
      <c r="O50" s="89" t="s">
        <v>49</v>
      </c>
      <c r="P50" s="34" t="str">
        <f t="shared" si="25"/>
        <v/>
      </c>
      <c r="Q50" s="89" t="s">
        <v>49</v>
      </c>
      <c r="R50" s="34" t="str">
        <f t="shared" si="25"/>
        <v/>
      </c>
      <c r="S50" s="89" t="s">
        <v>49</v>
      </c>
      <c r="T50" s="34" t="str">
        <f t="shared" si="25"/>
        <v/>
      </c>
      <c r="U50" s="89">
        <v>46</v>
      </c>
      <c r="V50" s="34" t="str">
        <f t="shared" si="25"/>
        <v/>
      </c>
      <c r="W50" s="89" t="s">
        <v>49</v>
      </c>
      <c r="X50" s="34" t="str">
        <f t="shared" si="25"/>
        <v/>
      </c>
      <c r="Y50" s="89" t="s">
        <v>49</v>
      </c>
      <c r="Z50" s="34" t="str">
        <f t="shared" si="26"/>
        <v/>
      </c>
      <c r="AA50" s="89" t="s">
        <v>49</v>
      </c>
      <c r="AB50" s="34" t="str">
        <f t="shared" si="27"/>
        <v/>
      </c>
      <c r="AC50" s="89" t="s">
        <v>49</v>
      </c>
      <c r="AD50" s="34" t="str">
        <f t="shared" si="28"/>
        <v/>
      </c>
      <c r="AE50" s="89" t="s">
        <v>49</v>
      </c>
      <c r="AF50" s="34" t="str">
        <f t="shared" si="29"/>
        <v/>
      </c>
      <c r="AG50" s="89" t="s">
        <v>49</v>
      </c>
      <c r="AH50" s="34" t="str">
        <f t="shared" si="30"/>
        <v/>
      </c>
      <c r="AI50" s="89" t="s">
        <v>49</v>
      </c>
      <c r="AJ50" s="34" t="str">
        <f t="shared" si="31"/>
        <v/>
      </c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ht="14.1" customHeight="1">
      <c r="A51" s="36"/>
      <c r="B51" s="16">
        <v>200042</v>
      </c>
      <c r="C51" s="16"/>
      <c r="D51" s="148" t="s">
        <v>69</v>
      </c>
      <c r="E51" s="149"/>
      <c r="F51" s="62">
        <v>0.2</v>
      </c>
      <c r="G51" s="18" t="s">
        <v>30</v>
      </c>
      <c r="H51" s="59">
        <f t="shared" si="0"/>
        <v>0</v>
      </c>
      <c r="I51" s="34" t="str">
        <f t="shared" si="18"/>
        <v/>
      </c>
      <c r="J51" s="60">
        <f t="shared" si="1"/>
        <v>0</v>
      </c>
      <c r="K51" s="61">
        <f t="shared" si="3"/>
        <v>0</v>
      </c>
      <c r="L51" s="39">
        <f t="shared" si="2"/>
        <v>1</v>
      </c>
      <c r="M51" s="59" t="s">
        <v>49</v>
      </c>
      <c r="N51" s="34" t="str">
        <f t="shared" si="25"/>
        <v/>
      </c>
      <c r="O51" s="59" t="s">
        <v>49</v>
      </c>
      <c r="P51" s="34" t="str">
        <f t="shared" si="25"/>
        <v/>
      </c>
      <c r="Q51" s="59" t="s">
        <v>49</v>
      </c>
      <c r="R51" s="34" t="str">
        <f t="shared" si="25"/>
        <v/>
      </c>
      <c r="S51" s="59" t="s">
        <v>49</v>
      </c>
      <c r="T51" s="34" t="str">
        <f t="shared" si="25"/>
        <v/>
      </c>
      <c r="U51" s="59">
        <v>0</v>
      </c>
      <c r="V51" s="34" t="str">
        <f t="shared" si="25"/>
        <v/>
      </c>
      <c r="W51" s="59" t="s">
        <v>49</v>
      </c>
      <c r="X51" s="34" t="str">
        <f t="shared" si="25"/>
        <v/>
      </c>
      <c r="Y51" s="59" t="s">
        <v>49</v>
      </c>
      <c r="Z51" s="34" t="str">
        <f t="shared" si="26"/>
        <v/>
      </c>
      <c r="AA51" s="59" t="s">
        <v>49</v>
      </c>
      <c r="AB51" s="34" t="str">
        <f t="shared" si="27"/>
        <v/>
      </c>
      <c r="AC51" s="59" t="s">
        <v>49</v>
      </c>
      <c r="AD51" s="34" t="str">
        <f t="shared" si="28"/>
        <v/>
      </c>
      <c r="AE51" s="59" t="s">
        <v>49</v>
      </c>
      <c r="AF51" s="34" t="str">
        <f t="shared" si="29"/>
        <v/>
      </c>
      <c r="AG51" s="59" t="s">
        <v>49</v>
      </c>
      <c r="AH51" s="34" t="str">
        <f t="shared" si="30"/>
        <v/>
      </c>
      <c r="AI51" s="59" t="s">
        <v>49</v>
      </c>
      <c r="AJ51" s="34" t="str">
        <f t="shared" si="31"/>
        <v/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ht="14.1" customHeight="1">
      <c r="A52" s="36"/>
      <c r="B52" s="16">
        <v>200043</v>
      </c>
      <c r="C52" s="16"/>
      <c r="D52" s="148" t="s">
        <v>70</v>
      </c>
      <c r="E52" s="149"/>
      <c r="F52" s="93">
        <v>1.0000000000000001E-5</v>
      </c>
      <c r="G52" s="18" t="s">
        <v>30</v>
      </c>
      <c r="H52" s="94">
        <f t="shared" si="0"/>
        <v>9.9999999999999995E-7</v>
      </c>
      <c r="I52" s="34" t="str">
        <f t="shared" si="18"/>
        <v/>
      </c>
      <c r="J52" s="95">
        <f t="shared" si="1"/>
        <v>9.9999999999999995E-7</v>
      </c>
      <c r="K52" s="96">
        <f t="shared" si="3"/>
        <v>9.9999999999999995E-7</v>
      </c>
      <c r="L52" s="39">
        <f t="shared" si="2"/>
        <v>1</v>
      </c>
      <c r="M52" s="94" t="s">
        <v>49</v>
      </c>
      <c r="N52" s="34" t="str">
        <f t="shared" si="25"/>
        <v/>
      </c>
      <c r="O52" s="94" t="s">
        <v>49</v>
      </c>
      <c r="P52" s="34" t="str">
        <f t="shared" si="25"/>
        <v/>
      </c>
      <c r="Q52" s="94" t="s">
        <v>49</v>
      </c>
      <c r="R52" s="34" t="str">
        <f t="shared" si="25"/>
        <v/>
      </c>
      <c r="S52" s="94" t="s">
        <v>49</v>
      </c>
      <c r="T52" s="34" t="str">
        <f t="shared" si="25"/>
        <v/>
      </c>
      <c r="U52" s="94">
        <v>9.9999999999999995E-7</v>
      </c>
      <c r="V52" s="34" t="str">
        <f t="shared" si="25"/>
        <v/>
      </c>
      <c r="W52" s="94" t="s">
        <v>49</v>
      </c>
      <c r="X52" s="34" t="str">
        <f t="shared" si="25"/>
        <v/>
      </c>
      <c r="Y52" s="94" t="s">
        <v>49</v>
      </c>
      <c r="Z52" s="34" t="str">
        <f t="shared" si="26"/>
        <v/>
      </c>
      <c r="AA52" s="94" t="s">
        <v>49</v>
      </c>
      <c r="AB52" s="34" t="str">
        <f t="shared" si="27"/>
        <v/>
      </c>
      <c r="AC52" s="94" t="s">
        <v>49</v>
      </c>
      <c r="AD52" s="34" t="str">
        <f t="shared" si="28"/>
        <v/>
      </c>
      <c r="AE52" s="94" t="s">
        <v>49</v>
      </c>
      <c r="AF52" s="34" t="str">
        <f t="shared" si="29"/>
        <v/>
      </c>
      <c r="AG52" s="94" t="s">
        <v>49</v>
      </c>
      <c r="AH52" s="34" t="str">
        <f t="shared" si="30"/>
        <v/>
      </c>
      <c r="AI52" s="94" t="s">
        <v>49</v>
      </c>
      <c r="AJ52" s="34" t="str">
        <f t="shared" si="31"/>
        <v/>
      </c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ht="14.1" customHeight="1">
      <c r="A53" s="36"/>
      <c r="B53" s="16">
        <v>200044</v>
      </c>
      <c r="C53" s="16"/>
      <c r="D53" s="148" t="s">
        <v>71</v>
      </c>
      <c r="E53" s="149"/>
      <c r="F53" s="93">
        <v>1.0000000000000001E-5</v>
      </c>
      <c r="G53" s="18" t="s">
        <v>30</v>
      </c>
      <c r="H53" s="94">
        <f t="shared" si="0"/>
        <v>0</v>
      </c>
      <c r="I53" s="34" t="str">
        <f t="shared" si="18"/>
        <v/>
      </c>
      <c r="J53" s="95">
        <f t="shared" si="1"/>
        <v>0</v>
      </c>
      <c r="K53" s="96">
        <f t="shared" si="3"/>
        <v>0</v>
      </c>
      <c r="L53" s="39">
        <f t="shared" si="2"/>
        <v>1</v>
      </c>
      <c r="M53" s="94" t="s">
        <v>49</v>
      </c>
      <c r="N53" s="34" t="str">
        <f t="shared" si="25"/>
        <v/>
      </c>
      <c r="O53" s="94" t="s">
        <v>49</v>
      </c>
      <c r="P53" s="34" t="str">
        <f t="shared" si="25"/>
        <v/>
      </c>
      <c r="Q53" s="94" t="s">
        <v>49</v>
      </c>
      <c r="R53" s="34" t="str">
        <f t="shared" si="25"/>
        <v/>
      </c>
      <c r="S53" s="94" t="s">
        <v>49</v>
      </c>
      <c r="T53" s="34" t="str">
        <f t="shared" si="25"/>
        <v/>
      </c>
      <c r="U53" s="94">
        <v>0</v>
      </c>
      <c r="V53" s="34" t="str">
        <f t="shared" si="25"/>
        <v/>
      </c>
      <c r="W53" s="94" t="s">
        <v>49</v>
      </c>
      <c r="X53" s="34" t="str">
        <f t="shared" si="25"/>
        <v/>
      </c>
      <c r="Y53" s="94" t="s">
        <v>49</v>
      </c>
      <c r="Z53" s="34" t="str">
        <f t="shared" si="26"/>
        <v/>
      </c>
      <c r="AA53" s="94" t="s">
        <v>49</v>
      </c>
      <c r="AB53" s="34" t="str">
        <f t="shared" si="27"/>
        <v/>
      </c>
      <c r="AC53" s="94" t="s">
        <v>49</v>
      </c>
      <c r="AD53" s="34" t="str">
        <f t="shared" si="28"/>
        <v/>
      </c>
      <c r="AE53" s="94" t="s">
        <v>49</v>
      </c>
      <c r="AF53" s="34" t="str">
        <f t="shared" si="29"/>
        <v/>
      </c>
      <c r="AG53" s="94" t="s">
        <v>49</v>
      </c>
      <c r="AH53" s="34" t="str">
        <f t="shared" si="30"/>
        <v/>
      </c>
      <c r="AI53" s="94" t="s">
        <v>49</v>
      </c>
      <c r="AJ53" s="34" t="str">
        <f t="shared" si="31"/>
        <v/>
      </c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ht="14.1" customHeight="1">
      <c r="A54" s="36"/>
      <c r="B54" s="16">
        <v>200045</v>
      </c>
      <c r="C54" s="16"/>
      <c r="D54" s="152" t="s">
        <v>72</v>
      </c>
      <c r="E54" s="153"/>
      <c r="F54" s="48">
        <v>0.02</v>
      </c>
      <c r="G54" s="18" t="s">
        <v>30</v>
      </c>
      <c r="H54" s="52">
        <f t="shared" si="0"/>
        <v>0</v>
      </c>
      <c r="I54" s="34" t="str">
        <f t="shared" si="18"/>
        <v/>
      </c>
      <c r="J54" s="53">
        <f t="shared" si="1"/>
        <v>0</v>
      </c>
      <c r="K54" s="54">
        <f t="shared" si="3"/>
        <v>0</v>
      </c>
      <c r="L54" s="39">
        <f t="shared" si="2"/>
        <v>1</v>
      </c>
      <c r="M54" s="52" t="s">
        <v>49</v>
      </c>
      <c r="N54" s="34" t="str">
        <f t="shared" si="25"/>
        <v/>
      </c>
      <c r="O54" s="52" t="s">
        <v>49</v>
      </c>
      <c r="P54" s="34" t="str">
        <f t="shared" si="25"/>
        <v/>
      </c>
      <c r="Q54" s="52" t="s">
        <v>49</v>
      </c>
      <c r="R54" s="34" t="str">
        <f t="shared" si="25"/>
        <v/>
      </c>
      <c r="S54" s="52" t="s">
        <v>49</v>
      </c>
      <c r="T54" s="34" t="str">
        <f t="shared" si="25"/>
        <v/>
      </c>
      <c r="U54" s="52">
        <v>0</v>
      </c>
      <c r="V54" s="34" t="str">
        <f t="shared" si="25"/>
        <v/>
      </c>
      <c r="W54" s="52" t="s">
        <v>49</v>
      </c>
      <c r="X54" s="34" t="str">
        <f t="shared" si="25"/>
        <v/>
      </c>
      <c r="Y54" s="52" t="s">
        <v>49</v>
      </c>
      <c r="Z54" s="34" t="str">
        <f t="shared" si="26"/>
        <v/>
      </c>
      <c r="AA54" s="52" t="s">
        <v>49</v>
      </c>
      <c r="AB54" s="34" t="str">
        <f t="shared" si="27"/>
        <v/>
      </c>
      <c r="AC54" s="52" t="s">
        <v>49</v>
      </c>
      <c r="AD54" s="34" t="str">
        <f t="shared" si="28"/>
        <v/>
      </c>
      <c r="AE54" s="52" t="s">
        <v>49</v>
      </c>
      <c r="AF54" s="34" t="str">
        <f t="shared" si="29"/>
        <v/>
      </c>
      <c r="AG54" s="52" t="s">
        <v>49</v>
      </c>
      <c r="AH54" s="34" t="str">
        <f t="shared" si="30"/>
        <v/>
      </c>
      <c r="AI54" s="52" t="s">
        <v>49</v>
      </c>
      <c r="AJ54" s="34" t="str">
        <f t="shared" si="31"/>
        <v/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ht="14.1" customHeight="1">
      <c r="A55" s="36"/>
      <c r="B55" s="16">
        <v>200046</v>
      </c>
      <c r="C55" s="16"/>
      <c r="D55" s="148" t="s">
        <v>73</v>
      </c>
      <c r="E55" s="149"/>
      <c r="F55" s="40">
        <v>5.0000000000000001E-3</v>
      </c>
      <c r="G55" s="18" t="s">
        <v>30</v>
      </c>
      <c r="H55" s="71">
        <f t="shared" si="0"/>
        <v>0</v>
      </c>
      <c r="I55" s="34" t="str">
        <f t="shared" si="18"/>
        <v/>
      </c>
      <c r="J55" s="72">
        <f t="shared" si="1"/>
        <v>0</v>
      </c>
      <c r="K55" s="73">
        <f t="shared" si="3"/>
        <v>0</v>
      </c>
      <c r="L55" s="39">
        <f t="shared" si="2"/>
        <v>1</v>
      </c>
      <c r="M55" s="71" t="s">
        <v>49</v>
      </c>
      <c r="N55" s="34" t="str">
        <f t="shared" si="25"/>
        <v/>
      </c>
      <c r="O55" s="71" t="s">
        <v>49</v>
      </c>
      <c r="P55" s="34" t="str">
        <f t="shared" si="25"/>
        <v/>
      </c>
      <c r="Q55" s="71" t="s">
        <v>49</v>
      </c>
      <c r="R55" s="34" t="str">
        <f t="shared" si="25"/>
        <v/>
      </c>
      <c r="S55" s="71" t="s">
        <v>49</v>
      </c>
      <c r="T55" s="34" t="str">
        <f t="shared" si="25"/>
        <v/>
      </c>
      <c r="U55" s="71">
        <v>0</v>
      </c>
      <c r="V55" s="34" t="str">
        <f t="shared" si="25"/>
        <v/>
      </c>
      <c r="W55" s="71" t="s">
        <v>49</v>
      </c>
      <c r="X55" s="34" t="str">
        <f t="shared" si="25"/>
        <v/>
      </c>
      <c r="Y55" s="71" t="s">
        <v>49</v>
      </c>
      <c r="Z55" s="34" t="str">
        <f t="shared" si="26"/>
        <v/>
      </c>
      <c r="AA55" s="71" t="s">
        <v>49</v>
      </c>
      <c r="AB55" s="34" t="str">
        <f t="shared" si="27"/>
        <v/>
      </c>
      <c r="AC55" s="71" t="s">
        <v>49</v>
      </c>
      <c r="AD55" s="34" t="str">
        <f t="shared" si="28"/>
        <v/>
      </c>
      <c r="AE55" s="71" t="s">
        <v>49</v>
      </c>
      <c r="AF55" s="34" t="str">
        <f t="shared" si="29"/>
        <v/>
      </c>
      <c r="AG55" s="71" t="s">
        <v>49</v>
      </c>
      <c r="AH55" s="34" t="str">
        <f t="shared" si="30"/>
        <v/>
      </c>
      <c r="AI55" s="71" t="s">
        <v>49</v>
      </c>
      <c r="AJ55" s="34" t="str">
        <f t="shared" si="31"/>
        <v/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ht="14.1" customHeight="1">
      <c r="A56" s="36"/>
      <c r="B56" s="16">
        <v>200047</v>
      </c>
      <c r="C56" s="16"/>
      <c r="D56" s="152" t="s">
        <v>74</v>
      </c>
      <c r="E56" s="153"/>
      <c r="F56" s="58">
        <v>3</v>
      </c>
      <c r="G56" s="18" t="s">
        <v>30</v>
      </c>
      <c r="H56" s="97">
        <f t="shared" si="0"/>
        <v>0.7</v>
      </c>
      <c r="I56" s="34"/>
      <c r="J56" s="98">
        <f t="shared" si="1"/>
        <v>0</v>
      </c>
      <c r="K56" s="99">
        <f t="shared" si="3"/>
        <v>0.44166666666666665</v>
      </c>
      <c r="L56" s="39">
        <f t="shared" si="2"/>
        <v>12</v>
      </c>
      <c r="M56" s="97">
        <v>0</v>
      </c>
      <c r="N56" s="34"/>
      <c r="O56" s="97">
        <v>0.4</v>
      </c>
      <c r="P56" s="34"/>
      <c r="Q56" s="97">
        <v>0.6</v>
      </c>
      <c r="R56" s="34"/>
      <c r="S56" s="97">
        <v>0.7</v>
      </c>
      <c r="T56" s="34"/>
      <c r="U56" s="97">
        <v>0.6</v>
      </c>
      <c r="V56" s="34"/>
      <c r="W56" s="97">
        <v>0.6</v>
      </c>
      <c r="X56" s="34"/>
      <c r="Y56" s="97">
        <v>0.6</v>
      </c>
      <c r="Z56" s="34"/>
      <c r="AA56" s="97">
        <v>0.5</v>
      </c>
      <c r="AB56" s="34"/>
      <c r="AC56" s="97">
        <v>0.6</v>
      </c>
      <c r="AD56" s="34"/>
      <c r="AE56" s="97">
        <v>0.4</v>
      </c>
      <c r="AF56" s="34"/>
      <c r="AG56" s="97">
        <v>0.3</v>
      </c>
      <c r="AH56" s="34"/>
      <c r="AI56" s="97">
        <v>0</v>
      </c>
      <c r="AJ56" s="34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ht="14.1" customHeight="1">
      <c r="A57" s="36"/>
      <c r="B57" s="16">
        <v>200049</v>
      </c>
      <c r="C57" s="16"/>
      <c r="D57" s="148" t="s">
        <v>75</v>
      </c>
      <c r="E57" s="149"/>
      <c r="F57" s="154" t="s">
        <v>76</v>
      </c>
      <c r="G57" s="155"/>
      <c r="H57" s="100">
        <f t="shared" si="0"/>
        <v>7.3</v>
      </c>
      <c r="I57" s="34"/>
      <c r="J57" s="101">
        <f t="shared" si="1"/>
        <v>7.1</v>
      </c>
      <c r="K57" s="100">
        <f t="shared" si="3"/>
        <v>7.1999999999999993</v>
      </c>
      <c r="L57" s="39">
        <f t="shared" si="2"/>
        <v>12</v>
      </c>
      <c r="M57" s="100">
        <v>7.1</v>
      </c>
      <c r="N57" s="34"/>
      <c r="O57" s="100">
        <v>7.2</v>
      </c>
      <c r="P57" s="34"/>
      <c r="Q57" s="100">
        <v>7.3</v>
      </c>
      <c r="R57" s="34"/>
      <c r="S57" s="100">
        <v>7.3</v>
      </c>
      <c r="T57" s="34"/>
      <c r="U57" s="100">
        <v>7.3</v>
      </c>
      <c r="V57" s="34"/>
      <c r="W57" s="100">
        <v>7.2</v>
      </c>
      <c r="X57" s="34"/>
      <c r="Y57" s="100">
        <v>7.2</v>
      </c>
      <c r="Z57" s="34"/>
      <c r="AA57" s="100">
        <v>7.2</v>
      </c>
      <c r="AB57" s="34"/>
      <c r="AC57" s="100">
        <v>7.3</v>
      </c>
      <c r="AD57" s="34"/>
      <c r="AE57" s="100">
        <v>7.1</v>
      </c>
      <c r="AF57" s="34"/>
      <c r="AG57" s="100">
        <v>7.1</v>
      </c>
      <c r="AH57" s="34"/>
      <c r="AI57" s="100">
        <v>7.1</v>
      </c>
      <c r="AJ57" s="34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ht="14.1" customHeight="1">
      <c r="A58" s="36"/>
      <c r="B58" s="16">
        <v>200050</v>
      </c>
      <c r="C58" s="16">
        <v>1</v>
      </c>
      <c r="D58" s="148" t="s">
        <v>77</v>
      </c>
      <c r="E58" s="149"/>
      <c r="F58" s="154" t="s">
        <v>78</v>
      </c>
      <c r="G58" s="155"/>
      <c r="H58" s="102">
        <f t="shared" si="0"/>
        <v>0</v>
      </c>
      <c r="I58" s="34"/>
      <c r="J58" s="103">
        <f t="shared" si="1"/>
        <v>0</v>
      </c>
      <c r="K58" s="102" t="s">
        <v>28</v>
      </c>
      <c r="L58" s="39">
        <f t="shared" si="2"/>
        <v>12</v>
      </c>
      <c r="M58" s="102">
        <v>0</v>
      </c>
      <c r="N58" s="34"/>
      <c r="O58" s="102">
        <v>0</v>
      </c>
      <c r="P58" s="34"/>
      <c r="Q58" s="102">
        <v>0</v>
      </c>
      <c r="R58" s="34"/>
      <c r="S58" s="102">
        <v>0</v>
      </c>
      <c r="T58" s="34"/>
      <c r="U58" s="102">
        <v>0</v>
      </c>
      <c r="V58" s="34"/>
      <c r="W58" s="102">
        <v>0</v>
      </c>
      <c r="X58" s="34"/>
      <c r="Y58" s="102">
        <v>0</v>
      </c>
      <c r="Z58" s="34"/>
      <c r="AA58" s="102">
        <v>0</v>
      </c>
      <c r="AB58" s="34"/>
      <c r="AC58" s="102">
        <v>0</v>
      </c>
      <c r="AD58" s="34"/>
      <c r="AE58" s="102">
        <v>0</v>
      </c>
      <c r="AF58" s="34"/>
      <c r="AG58" s="102">
        <v>0</v>
      </c>
      <c r="AH58" s="34"/>
      <c r="AI58" s="102">
        <v>0</v>
      </c>
      <c r="AJ58" s="34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1:90" ht="14.1" customHeight="1">
      <c r="A59" s="36"/>
      <c r="B59" s="16">
        <v>200051</v>
      </c>
      <c r="C59" s="16">
        <v>1</v>
      </c>
      <c r="D59" s="148" t="s">
        <v>79</v>
      </c>
      <c r="E59" s="149"/>
      <c r="F59" s="154" t="s">
        <v>78</v>
      </c>
      <c r="G59" s="155"/>
      <c r="H59" s="104">
        <f t="shared" si="0"/>
        <v>0</v>
      </c>
      <c r="I59" s="34"/>
      <c r="J59" s="105">
        <f t="shared" si="1"/>
        <v>0</v>
      </c>
      <c r="K59" s="104" t="s">
        <v>28</v>
      </c>
      <c r="L59" s="39">
        <f t="shared" si="2"/>
        <v>12</v>
      </c>
      <c r="M59" s="104">
        <v>0</v>
      </c>
      <c r="N59" s="34"/>
      <c r="O59" s="104">
        <v>0</v>
      </c>
      <c r="P59" s="34"/>
      <c r="Q59" s="104">
        <v>0</v>
      </c>
      <c r="R59" s="34"/>
      <c r="S59" s="104">
        <v>0</v>
      </c>
      <c r="T59" s="34"/>
      <c r="U59" s="104">
        <v>0</v>
      </c>
      <c r="V59" s="34"/>
      <c r="W59" s="104">
        <v>0</v>
      </c>
      <c r="X59" s="34"/>
      <c r="Y59" s="104">
        <v>0</v>
      </c>
      <c r="Z59" s="34"/>
      <c r="AA59" s="104">
        <v>0</v>
      </c>
      <c r="AB59" s="34"/>
      <c r="AC59" s="104">
        <v>0</v>
      </c>
      <c r="AD59" s="34"/>
      <c r="AE59" s="104">
        <v>0</v>
      </c>
      <c r="AF59" s="34"/>
      <c r="AG59" s="104">
        <v>0</v>
      </c>
      <c r="AH59" s="34"/>
      <c r="AI59" s="104">
        <v>0</v>
      </c>
      <c r="AJ59" s="34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ht="14.1" customHeight="1">
      <c r="A60" s="36"/>
      <c r="B60" s="16">
        <v>200052</v>
      </c>
      <c r="C60" s="16"/>
      <c r="D60" s="148" t="s">
        <v>80</v>
      </c>
      <c r="E60" s="149"/>
      <c r="F60" s="58">
        <v>5</v>
      </c>
      <c r="G60" s="18" t="s">
        <v>81</v>
      </c>
      <c r="H60" s="106">
        <f t="shared" si="0"/>
        <v>0</v>
      </c>
      <c r="I60" s="107"/>
      <c r="J60" s="108">
        <f t="shared" si="1"/>
        <v>0</v>
      </c>
      <c r="K60" s="109">
        <f t="shared" si="3"/>
        <v>0</v>
      </c>
      <c r="L60" s="39">
        <f t="shared" si="2"/>
        <v>12</v>
      </c>
      <c r="M60" s="106">
        <v>0</v>
      </c>
      <c r="N60" s="107"/>
      <c r="O60" s="106">
        <v>0</v>
      </c>
      <c r="P60" s="107"/>
      <c r="Q60" s="106">
        <v>0</v>
      </c>
      <c r="R60" s="107"/>
      <c r="S60" s="106">
        <v>0</v>
      </c>
      <c r="T60" s="107"/>
      <c r="U60" s="106">
        <v>0</v>
      </c>
      <c r="V60" s="107"/>
      <c r="W60" s="106">
        <v>0</v>
      </c>
      <c r="X60" s="107"/>
      <c r="Y60" s="106">
        <v>0</v>
      </c>
      <c r="Z60" s="107"/>
      <c r="AA60" s="106">
        <v>0</v>
      </c>
      <c r="AB60" s="107"/>
      <c r="AC60" s="106">
        <v>0</v>
      </c>
      <c r="AD60" s="107"/>
      <c r="AE60" s="106">
        <v>0</v>
      </c>
      <c r="AF60" s="107"/>
      <c r="AG60" s="106">
        <v>0</v>
      </c>
      <c r="AH60" s="107"/>
      <c r="AI60" s="106">
        <v>0</v>
      </c>
      <c r="AJ60" s="107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ht="14.1" customHeight="1">
      <c r="B61" s="16">
        <v>200053</v>
      </c>
      <c r="C61" s="16"/>
      <c r="D61" s="150" t="s">
        <v>82</v>
      </c>
      <c r="E61" s="151"/>
      <c r="F61" s="141">
        <v>2</v>
      </c>
      <c r="G61" s="29" t="s">
        <v>81</v>
      </c>
      <c r="H61" s="142">
        <f t="shared" si="0"/>
        <v>0</v>
      </c>
      <c r="I61" s="143"/>
      <c r="J61" s="144">
        <f t="shared" si="1"/>
        <v>0</v>
      </c>
      <c r="K61" s="145">
        <f t="shared" si="3"/>
        <v>0</v>
      </c>
      <c r="L61" s="111">
        <f t="shared" si="2"/>
        <v>12</v>
      </c>
      <c r="M61" s="142">
        <v>0</v>
      </c>
      <c r="N61" s="143"/>
      <c r="O61" s="142">
        <v>0</v>
      </c>
      <c r="P61" s="143"/>
      <c r="Q61" s="142">
        <v>0</v>
      </c>
      <c r="R61" s="143"/>
      <c r="S61" s="142">
        <v>0</v>
      </c>
      <c r="T61" s="143"/>
      <c r="U61" s="142">
        <v>0</v>
      </c>
      <c r="V61" s="143"/>
      <c r="W61" s="142">
        <v>0</v>
      </c>
      <c r="X61" s="143"/>
      <c r="Y61" s="142">
        <v>0</v>
      </c>
      <c r="Z61" s="143"/>
      <c r="AA61" s="142">
        <v>0</v>
      </c>
      <c r="AB61" s="143"/>
      <c r="AC61" s="142">
        <v>0</v>
      </c>
      <c r="AD61" s="143"/>
      <c r="AE61" s="142">
        <v>0</v>
      </c>
      <c r="AF61" s="143"/>
      <c r="AG61" s="142">
        <v>0</v>
      </c>
      <c r="AH61" s="143"/>
      <c r="AI61" s="142">
        <v>0</v>
      </c>
      <c r="AJ61" s="14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>
      <c r="M62" s="110" t="s">
        <v>49</v>
      </c>
      <c r="O62" s="110" t="s">
        <v>49</v>
      </c>
      <c r="Q62" s="110" t="s">
        <v>49</v>
      </c>
      <c r="S62" s="110" t="s">
        <v>49</v>
      </c>
      <c r="U62" s="110" t="s">
        <v>49</v>
      </c>
      <c r="W62" s="110" t="s">
        <v>49</v>
      </c>
      <c r="Y62" s="110" t="s">
        <v>49</v>
      </c>
      <c r="AA62" s="110" t="s">
        <v>49</v>
      </c>
      <c r="AC62" s="110" t="s">
        <v>49</v>
      </c>
      <c r="AE62" s="110" t="s">
        <v>49</v>
      </c>
      <c r="AG62" s="110" t="s">
        <v>49</v>
      </c>
      <c r="AI62" s="110" t="s">
        <v>49</v>
      </c>
    </row>
  </sheetData>
  <dataConsolidate/>
  <mergeCells count="149">
    <mergeCell ref="D4:E4"/>
    <mergeCell ref="M4:N4"/>
    <mergeCell ref="O4:P4"/>
    <mergeCell ref="Q4:R4"/>
    <mergeCell ref="S4:T4"/>
    <mergeCell ref="Q5:R5"/>
    <mergeCell ref="S5:T5"/>
    <mergeCell ref="U5:V5"/>
    <mergeCell ref="W5:X5"/>
    <mergeCell ref="W4:X4"/>
    <mergeCell ref="U4:V4"/>
    <mergeCell ref="D5:E5"/>
    <mergeCell ref="F5:G5"/>
    <mergeCell ref="H5:I5"/>
    <mergeCell ref="M5:N5"/>
    <mergeCell ref="O5:P5"/>
    <mergeCell ref="U7:V7"/>
    <mergeCell ref="W7:X7"/>
    <mergeCell ref="W6:X6"/>
    <mergeCell ref="D6:E6"/>
    <mergeCell ref="M6:N6"/>
    <mergeCell ref="O6:P6"/>
    <mergeCell ref="Q6:R6"/>
    <mergeCell ref="S6:T6"/>
    <mergeCell ref="U6:V6"/>
    <mergeCell ref="D7:E7"/>
    <mergeCell ref="M7:N7"/>
    <mergeCell ref="O7:P7"/>
    <mergeCell ref="Q7:R7"/>
    <mergeCell ref="S7:T7"/>
    <mergeCell ref="U8:V8"/>
    <mergeCell ref="W8:X8"/>
    <mergeCell ref="D10:E10"/>
    <mergeCell ref="H10:I10"/>
    <mergeCell ref="M10:N10"/>
    <mergeCell ref="O10:P10"/>
    <mergeCell ref="Q10:R10"/>
    <mergeCell ref="S10:T10"/>
    <mergeCell ref="D9:E9"/>
    <mergeCell ref="M9:N9"/>
    <mergeCell ref="O9:P9"/>
    <mergeCell ref="Q9:R9"/>
    <mergeCell ref="S9:T9"/>
    <mergeCell ref="U9:V9"/>
    <mergeCell ref="W9:X9"/>
    <mergeCell ref="U10:V10"/>
    <mergeCell ref="D8:E8"/>
    <mergeCell ref="M8:N8"/>
    <mergeCell ref="O8:P8"/>
    <mergeCell ref="Q8:R8"/>
    <mergeCell ref="S8:T8"/>
    <mergeCell ref="D30:E30"/>
    <mergeCell ref="D31:E31"/>
    <mergeCell ref="D20:E20"/>
    <mergeCell ref="D21:E21"/>
    <mergeCell ref="D22:E22"/>
    <mergeCell ref="D23:E23"/>
    <mergeCell ref="D24:E24"/>
    <mergeCell ref="D25:E25"/>
    <mergeCell ref="W10:X10"/>
    <mergeCell ref="D26:E26"/>
    <mergeCell ref="D27:E27"/>
    <mergeCell ref="D28:E28"/>
    <mergeCell ref="D29:E29"/>
    <mergeCell ref="D19:E19"/>
    <mergeCell ref="D11:E11"/>
    <mergeCell ref="D12:E12"/>
    <mergeCell ref="F12:G12"/>
    <mergeCell ref="D13:E13"/>
    <mergeCell ref="D14:E14"/>
    <mergeCell ref="D15:E15"/>
    <mergeCell ref="D16:E16"/>
    <mergeCell ref="D17:E17"/>
    <mergeCell ref="D18:E18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60:E60"/>
    <mergeCell ref="D61:E61"/>
    <mergeCell ref="D56:E56"/>
    <mergeCell ref="D57:E57"/>
    <mergeCell ref="F57:G57"/>
    <mergeCell ref="D58:E58"/>
    <mergeCell ref="F58:G58"/>
    <mergeCell ref="D59:E59"/>
    <mergeCell ref="F59:G59"/>
    <mergeCell ref="AI4:AJ4"/>
    <mergeCell ref="Y5:Z5"/>
    <mergeCell ref="AA5:AB5"/>
    <mergeCell ref="AC5:AD5"/>
    <mergeCell ref="AE5:AF5"/>
    <mergeCell ref="AG5:AH5"/>
    <mergeCell ref="AI5:AJ5"/>
    <mergeCell ref="Y4:Z4"/>
    <mergeCell ref="AA4:AB4"/>
    <mergeCell ref="AC4:AD4"/>
    <mergeCell ref="AE4:AF4"/>
    <mergeCell ref="AG4:AH4"/>
    <mergeCell ref="AI6:AJ6"/>
    <mergeCell ref="Y7:Z7"/>
    <mergeCell ref="AA7:AB7"/>
    <mergeCell ref="AC7:AD7"/>
    <mergeCell ref="AE7:AF7"/>
    <mergeCell ref="AG7:AH7"/>
    <mergeCell ref="AI7:AJ7"/>
    <mergeCell ref="Y6:Z6"/>
    <mergeCell ref="AA6:AB6"/>
    <mergeCell ref="AC6:AD6"/>
    <mergeCell ref="AE6:AF6"/>
    <mergeCell ref="AG6:AH6"/>
    <mergeCell ref="AI10:AJ10"/>
    <mergeCell ref="Y10:Z10"/>
    <mergeCell ref="AA10:AB10"/>
    <mergeCell ref="AC10:AD10"/>
    <mergeCell ref="AE10:AF10"/>
    <mergeCell ref="AG10:AH10"/>
    <mergeCell ref="AI8:AJ8"/>
    <mergeCell ref="Y9:Z9"/>
    <mergeCell ref="AA9:AB9"/>
    <mergeCell ref="AC9:AD9"/>
    <mergeCell ref="AE9:AF9"/>
    <mergeCell ref="AG9:AH9"/>
    <mergeCell ref="AI9:AJ9"/>
    <mergeCell ref="Y8:Z8"/>
    <mergeCell ref="AA8:AB8"/>
    <mergeCell ref="AC8:AD8"/>
    <mergeCell ref="AE8:AF8"/>
    <mergeCell ref="AG8:AH8"/>
  </mergeCells>
  <phoneticPr fontId="3"/>
  <conditionalFormatting sqref="Z11:Z61">
    <cfRule type="cellIs" dxfId="143" priority="15" operator="equal">
      <formula>$I$8</formula>
    </cfRule>
  </conditionalFormatting>
  <conditionalFormatting sqref="Z11:Z61">
    <cfRule type="cellIs" dxfId="142" priority="16" operator="equal">
      <formula>$I$7</formula>
    </cfRule>
  </conditionalFormatting>
  <conditionalFormatting sqref="AB11:AB61">
    <cfRule type="cellIs" dxfId="141" priority="13" operator="equal">
      <formula>$I$8</formula>
    </cfRule>
  </conditionalFormatting>
  <conditionalFormatting sqref="AB11:AB61">
    <cfRule type="cellIs" dxfId="140" priority="14" operator="equal">
      <formula>$I$7</formula>
    </cfRule>
  </conditionalFormatting>
  <conditionalFormatting sqref="AD11:AD61">
    <cfRule type="cellIs" dxfId="139" priority="11" operator="equal">
      <formula>$I$8</formula>
    </cfRule>
  </conditionalFormatting>
  <conditionalFormatting sqref="AD11:AD61">
    <cfRule type="cellIs" dxfId="138" priority="12" operator="equal">
      <formula>$I$7</formula>
    </cfRule>
  </conditionalFormatting>
  <conditionalFormatting sqref="AF11:AF61">
    <cfRule type="cellIs" dxfId="137" priority="9" operator="equal">
      <formula>$I$8</formula>
    </cfRule>
  </conditionalFormatting>
  <conditionalFormatting sqref="AF11:AF61">
    <cfRule type="cellIs" dxfId="136" priority="10" operator="equal">
      <formula>$I$7</formula>
    </cfRule>
  </conditionalFormatting>
  <conditionalFormatting sqref="AH11:AH61">
    <cfRule type="cellIs" dxfId="135" priority="7" operator="equal">
      <formula>$I$8</formula>
    </cfRule>
  </conditionalFormatting>
  <conditionalFormatting sqref="AH11:AH61">
    <cfRule type="cellIs" dxfId="134" priority="8" operator="equal">
      <formula>$I$7</formula>
    </cfRule>
  </conditionalFormatting>
  <conditionalFormatting sqref="AJ11:AJ61">
    <cfRule type="cellIs" dxfId="133" priority="5" operator="equal">
      <formula>$I$8</formula>
    </cfRule>
  </conditionalFormatting>
  <conditionalFormatting sqref="AJ11:AJ61">
    <cfRule type="cellIs" dxfId="132" priority="6" operator="equal">
      <formula>$I$7</formula>
    </cfRule>
  </conditionalFormatting>
  <conditionalFormatting sqref="I11:I61 N11:N61 P11:P61 R11:R61 T11:T61 Z11:Z61 AB11:AB61 AD11:AD61 AF11:AF61">
    <cfRule type="cellIs" dxfId="131" priority="21" operator="equal">
      <formula>$I$8</formula>
    </cfRule>
    <cfRule type="cellIs" dxfId="130" priority="22" operator="equal">
      <formula>$I$7</formula>
    </cfRule>
  </conditionalFormatting>
  <conditionalFormatting sqref="V11:V61 AH11:AH61">
    <cfRule type="cellIs" dxfId="129" priority="3" operator="equal">
      <formula>$I$8</formula>
    </cfRule>
    <cfRule type="cellIs" dxfId="128" priority="4" operator="equal">
      <formula>$I$7</formula>
    </cfRule>
  </conditionalFormatting>
  <conditionalFormatting sqref="X11:X61 AJ11:AJ61">
    <cfRule type="cellIs" dxfId="127" priority="1" operator="equal">
      <formula>$I$8</formula>
    </cfRule>
    <cfRule type="cellIs" dxfId="126" priority="2" operator="equal">
      <formula>$I$7</formula>
    </cfRule>
  </conditionalFormatting>
  <pageMargins left="0.78740157480314965" right="0" top="0.39370078740157483" bottom="0" header="0" footer="0"/>
  <pageSetup paperSize="8" scale="93" orientation="landscape" r:id="rId1"/>
  <headerFooter alignWithMargins="0"/>
  <colBreaks count="1" manualBreakCount="1">
    <brk id="24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AF379-7BB1-4FE6-A30A-57214423B929}">
  <sheetPr>
    <tabColor rgb="FFCCFFFF"/>
  </sheetPr>
  <dimension ref="A1:CL62"/>
  <sheetViews>
    <sheetView showGridLines="0" view="pageBreakPreview" zoomScaleNormal="100" zoomScaleSheetLayoutView="100" workbookViewId="0">
      <pane xSplit="12" ySplit="10" topLeftCell="M11" activePane="bottomRight" state="frozen"/>
      <selection activeCell="M11" sqref="M11"/>
      <selection pane="topRight" activeCell="M11" sqref="M11"/>
      <selection pane="bottomLeft" activeCell="M11" sqref="M11"/>
      <selection pane="bottomRight" activeCell="M6" sqref="M6:N6"/>
    </sheetView>
  </sheetViews>
  <sheetFormatPr defaultColWidth="1.625" defaultRowHeight="13.5"/>
  <cols>
    <col min="1" max="1" width="2.75" style="110" customWidth="1"/>
    <col min="2" max="2" width="6" style="112" bestFit="1" customWidth="1"/>
    <col min="3" max="3" width="6" style="112" customWidth="1"/>
    <col min="4" max="4" width="10.625" style="110" customWidth="1"/>
    <col min="5" max="5" width="22.625" style="110" customWidth="1"/>
    <col min="6" max="7" width="8.625" style="110" customWidth="1"/>
    <col min="8" max="8" width="14.625" style="110" customWidth="1"/>
    <col min="9" max="9" width="2.125" style="113" customWidth="1"/>
    <col min="10" max="11" width="14.625" style="110" customWidth="1"/>
    <col min="12" max="12" width="8.625" style="110" customWidth="1"/>
    <col min="13" max="13" width="16.625" style="110" customWidth="1"/>
    <col min="14" max="14" width="2.125" style="110" customWidth="1"/>
    <col min="15" max="15" width="16.625" style="110" customWidth="1"/>
    <col min="16" max="16" width="2.125" style="110" customWidth="1"/>
    <col min="17" max="17" width="16.625" style="110" customWidth="1"/>
    <col min="18" max="18" width="2.125" style="110" customWidth="1"/>
    <col min="19" max="19" width="16.625" style="110" customWidth="1"/>
    <col min="20" max="20" width="2.125" style="110" customWidth="1"/>
    <col min="21" max="21" width="16.625" style="110" customWidth="1"/>
    <col min="22" max="22" width="2.125" style="110" customWidth="1"/>
    <col min="23" max="23" width="16.625" style="110" customWidth="1"/>
    <col min="24" max="24" width="2.125" style="110" customWidth="1"/>
    <col min="25" max="25" width="16.625" style="110" customWidth="1"/>
    <col min="26" max="26" width="2.125" style="110" customWidth="1"/>
    <col min="27" max="27" width="16.625" style="110" customWidth="1"/>
    <col min="28" max="28" width="2.125" style="110" customWidth="1"/>
    <col min="29" max="29" width="16.625" style="110" customWidth="1"/>
    <col min="30" max="30" width="2.125" style="110" customWidth="1"/>
    <col min="31" max="31" width="16.625" style="110" customWidth="1"/>
    <col min="32" max="32" width="2.125" style="110" customWidth="1"/>
    <col min="33" max="33" width="16.625" style="110" customWidth="1"/>
    <col min="34" max="34" width="2.125" style="110" customWidth="1"/>
    <col min="35" max="35" width="16.625" style="110" customWidth="1"/>
    <col min="36" max="36" width="2.125" style="110" customWidth="1"/>
    <col min="37" max="37" width="16.625" style="110" customWidth="1"/>
    <col min="38" max="38" width="1.625" style="110" customWidth="1"/>
    <col min="39" max="39" width="16.625" style="110" customWidth="1"/>
    <col min="40" max="40" width="1.625" style="110" customWidth="1"/>
    <col min="41" max="41" width="16.625" style="110" customWidth="1"/>
    <col min="42" max="42" width="1.625" style="110" customWidth="1"/>
    <col min="43" max="43" width="16.625" style="110" customWidth="1"/>
    <col min="44" max="44" width="1.625" style="110" customWidth="1"/>
    <col min="45" max="45" width="16.625" style="110" customWidth="1"/>
    <col min="46" max="46" width="1.625" style="110" customWidth="1"/>
    <col min="47" max="47" width="16.625" style="110" customWidth="1"/>
    <col min="48" max="48" width="1.625" style="110" customWidth="1"/>
    <col min="49" max="49" width="16.625" style="110" customWidth="1"/>
    <col min="50" max="50" width="1.625" style="110" customWidth="1"/>
    <col min="51" max="51" width="16.625" style="110" customWidth="1"/>
    <col min="52" max="52" width="1.625" style="110" customWidth="1"/>
    <col min="53" max="53" width="16.625" style="110" customWidth="1"/>
    <col min="54" max="54" width="1.625" style="110" customWidth="1"/>
    <col min="55" max="55" width="16.625" style="110" customWidth="1"/>
    <col min="56" max="56" width="1.625" style="110" customWidth="1"/>
    <col min="57" max="57" width="16.625" style="110" customWidth="1"/>
    <col min="58" max="58" width="1.625" style="110" customWidth="1"/>
    <col min="59" max="59" width="16.625" style="110" customWidth="1"/>
    <col min="60" max="60" width="1.625" style="110" customWidth="1"/>
    <col min="61" max="61" width="16.625" style="110" customWidth="1"/>
    <col min="62" max="62" width="1.625" style="110" customWidth="1"/>
    <col min="63" max="63" width="16.625" style="110" customWidth="1"/>
    <col min="64" max="64" width="1.625" style="110" customWidth="1"/>
    <col min="65" max="65" width="16.625" style="110" customWidth="1"/>
    <col min="66" max="66" width="1.625" style="110" customWidth="1"/>
    <col min="67" max="67" width="16.625" style="110" customWidth="1"/>
    <col min="68" max="68" width="1.625" style="110" customWidth="1"/>
    <col min="69" max="69" width="16.625" style="110" customWidth="1"/>
    <col min="70" max="70" width="1.625" style="110" customWidth="1"/>
    <col min="71" max="71" width="16.625" style="110" customWidth="1"/>
    <col min="72" max="72" width="1.625" style="110" customWidth="1"/>
    <col min="73" max="73" width="16.625" style="110" customWidth="1"/>
    <col min="74" max="74" width="1.625" style="110" customWidth="1"/>
    <col min="75" max="75" width="16.625" style="110" customWidth="1"/>
    <col min="76" max="76" width="1.625" style="110" customWidth="1"/>
    <col min="77" max="77" width="16.625" style="110" customWidth="1"/>
    <col min="78" max="78" width="1.625" style="110" customWidth="1"/>
    <col min="79" max="79" width="16.625" style="110" customWidth="1"/>
    <col min="80" max="80" width="1.625" style="110" customWidth="1"/>
    <col min="81" max="81" width="16.625" style="110" customWidth="1"/>
    <col min="82" max="82" width="1.625" style="110" customWidth="1"/>
    <col min="83" max="83" width="16.625" style="110" customWidth="1"/>
    <col min="84" max="84" width="1.625" style="110" customWidth="1"/>
    <col min="85" max="85" width="16.625" style="110" customWidth="1"/>
    <col min="86" max="86" width="1.625" style="110" customWidth="1"/>
    <col min="87" max="87" width="16.625" style="110" customWidth="1"/>
    <col min="88" max="88" width="1.625" style="110" customWidth="1"/>
    <col min="89" max="89" width="16.625" style="110" customWidth="1"/>
    <col min="90" max="90" width="1.625" style="110" customWidth="1"/>
    <col min="91" max="91" width="17.125" style="3" customWidth="1"/>
    <col min="92" max="92" width="1.625" style="3" customWidth="1"/>
    <col min="93" max="93" width="17.125" style="3" customWidth="1"/>
    <col min="94" max="94" width="1.625" style="3" customWidth="1"/>
    <col min="95" max="95" width="17.125" style="3" customWidth="1"/>
    <col min="96" max="96" width="1.625" style="3" customWidth="1"/>
    <col min="97" max="97" width="17.125" style="3" customWidth="1"/>
    <col min="98" max="98" width="1.625" style="3" customWidth="1"/>
    <col min="99" max="99" width="17.125" style="3" customWidth="1"/>
    <col min="100" max="100" width="1.625" style="3" customWidth="1"/>
    <col min="101" max="101" width="17.125" style="3" customWidth="1"/>
    <col min="102" max="102" width="1.625" style="3" customWidth="1"/>
    <col min="103" max="103" width="17.125" style="3" customWidth="1"/>
    <col min="104" max="104" width="1.625" style="3" customWidth="1"/>
    <col min="105" max="105" width="17.125" style="3" customWidth="1"/>
    <col min="106" max="106" width="1.625" style="3" customWidth="1"/>
    <col min="107" max="107" width="17.125" style="3" customWidth="1"/>
    <col min="108" max="108" width="1.625" style="3" customWidth="1"/>
    <col min="109" max="109" width="17.125" style="3" customWidth="1"/>
    <col min="110" max="110" width="1.625" style="3" customWidth="1"/>
    <col min="111" max="111" width="17.125" style="3" customWidth="1"/>
    <col min="112" max="112" width="1.625" style="3" customWidth="1"/>
    <col min="113" max="113" width="17.125" style="3" customWidth="1"/>
    <col min="114" max="114" width="1.625" style="3" customWidth="1"/>
    <col min="115" max="115" width="17.125" style="3" customWidth="1"/>
    <col min="116" max="116" width="1.625" style="3" customWidth="1"/>
    <col min="117" max="117" width="17.125" style="3" customWidth="1"/>
    <col min="118" max="118" width="1.625" style="3" customWidth="1"/>
    <col min="119" max="119" width="17.125" style="3" customWidth="1"/>
    <col min="120" max="120" width="1.625" style="3" customWidth="1"/>
    <col min="121" max="121" width="17.125" style="3" customWidth="1"/>
    <col min="122" max="122" width="1.625" style="3" customWidth="1"/>
    <col min="123" max="123" width="17.125" style="3" customWidth="1"/>
    <col min="124" max="124" width="1.625" style="3" customWidth="1"/>
    <col min="125" max="125" width="17.125" style="3" customWidth="1"/>
    <col min="126" max="126" width="1.625" style="3" customWidth="1"/>
    <col min="127" max="127" width="17.125" style="3" customWidth="1"/>
    <col min="128" max="128" width="1.625" style="3" customWidth="1"/>
    <col min="129" max="129" width="17.125" style="3" customWidth="1"/>
    <col min="130" max="130" width="1.625" style="3" customWidth="1"/>
    <col min="131" max="131" width="17.125" style="3" customWidth="1"/>
    <col min="132" max="132" width="1.625" style="3" customWidth="1"/>
    <col min="133" max="133" width="17.125" style="3" customWidth="1"/>
    <col min="134" max="134" width="1.625" style="3" customWidth="1"/>
    <col min="135" max="135" width="17.125" style="3" customWidth="1"/>
    <col min="136" max="136" width="1.625" style="3" customWidth="1"/>
    <col min="137" max="137" width="17.125" style="3" customWidth="1"/>
    <col min="138" max="138" width="1.625" style="3" customWidth="1"/>
    <col min="139" max="139" width="17.125" style="3" customWidth="1"/>
    <col min="140" max="140" width="1.625" style="3" customWidth="1"/>
    <col min="141" max="141" width="17.125" style="3" customWidth="1"/>
    <col min="142" max="142" width="1.625" style="3" customWidth="1"/>
    <col min="143" max="143" width="17.125" style="3" customWidth="1"/>
    <col min="144" max="144" width="1.625" style="3" customWidth="1"/>
    <col min="145" max="145" width="17.125" style="3" customWidth="1"/>
    <col min="146" max="146" width="1.625" style="3" customWidth="1"/>
    <col min="147" max="147" width="17.125" style="3" customWidth="1"/>
    <col min="148" max="148" width="1.625" style="3" customWidth="1"/>
    <col min="149" max="149" width="17.125" style="3" customWidth="1"/>
    <col min="150" max="150" width="1.625" style="3" customWidth="1"/>
    <col min="151" max="151" width="17.125" style="3" customWidth="1"/>
    <col min="152" max="152" width="1.625" style="3" customWidth="1"/>
    <col min="153" max="153" width="17.125" style="3" customWidth="1"/>
    <col min="154" max="154" width="1.625" style="3" customWidth="1"/>
    <col min="155" max="155" width="17.125" style="3" customWidth="1"/>
    <col min="156" max="156" width="1.625" style="3" customWidth="1"/>
    <col min="157" max="157" width="17.125" style="3" customWidth="1"/>
    <col min="158" max="158" width="1.625" style="3" customWidth="1"/>
    <col min="159" max="159" width="17.125" style="3" customWidth="1"/>
    <col min="160" max="160" width="1.625" style="3" customWidth="1"/>
    <col min="161" max="161" width="17.125" style="3" customWidth="1"/>
    <col min="162" max="162" width="1.625" style="3" customWidth="1"/>
    <col min="163" max="163" width="17.125" style="3" customWidth="1"/>
    <col min="164" max="164" width="1.625" style="3" customWidth="1"/>
    <col min="165" max="165" width="17.125" style="3" customWidth="1"/>
    <col min="166" max="166" width="1.625" style="3" customWidth="1"/>
    <col min="167" max="167" width="17.125" style="3" customWidth="1"/>
    <col min="168" max="168" width="1.625" style="3" customWidth="1"/>
    <col min="169" max="169" width="17.125" style="3" customWidth="1"/>
    <col min="170" max="170" width="1.625" style="3" customWidth="1"/>
    <col min="171" max="171" width="17.125" style="3" customWidth="1"/>
    <col min="172" max="172" width="1.625" style="3" customWidth="1"/>
    <col min="173" max="173" width="17.125" style="3" customWidth="1"/>
    <col min="174" max="174" width="1.625" style="3" customWidth="1"/>
    <col min="175" max="175" width="17.125" style="3" customWidth="1"/>
    <col min="176" max="176" width="1.625" style="3" customWidth="1"/>
    <col min="177" max="177" width="17.125" style="3" customWidth="1"/>
    <col min="178" max="178" width="1.625" style="3" customWidth="1"/>
    <col min="179" max="179" width="17.125" style="3" customWidth="1"/>
    <col min="180" max="180" width="1.625" style="3" customWidth="1"/>
    <col min="181" max="181" width="17.125" style="3" customWidth="1"/>
    <col min="182" max="182" width="1.625" style="3" customWidth="1"/>
    <col min="183" max="183" width="17.125" style="3" customWidth="1"/>
    <col min="184" max="184" width="1.625" style="3" customWidth="1"/>
    <col min="185" max="185" width="17.125" style="3" customWidth="1"/>
    <col min="186" max="186" width="1.625" style="3" customWidth="1"/>
    <col min="187" max="187" width="17.125" style="3" customWidth="1"/>
    <col min="188" max="188" width="1.625" style="3" customWidth="1"/>
    <col min="189" max="189" width="17.125" style="3" customWidth="1"/>
    <col min="190" max="190" width="1.625" style="3" customWidth="1"/>
    <col min="191" max="191" width="17.125" style="3" customWidth="1"/>
    <col min="192" max="192" width="1.625" style="3" customWidth="1"/>
    <col min="193" max="193" width="17.125" style="3" customWidth="1"/>
    <col min="194" max="194" width="1.625" style="3" customWidth="1"/>
    <col min="195" max="195" width="17.125" style="3" customWidth="1"/>
    <col min="196" max="196" width="1.625" style="3" customWidth="1"/>
    <col min="197" max="197" width="17.125" style="3" customWidth="1"/>
    <col min="198" max="198" width="1.625" style="3" customWidth="1"/>
    <col min="199" max="199" width="17.125" style="3" customWidth="1"/>
    <col min="200" max="200" width="1.625" style="3" customWidth="1"/>
    <col min="201" max="201" width="17.125" style="3" customWidth="1"/>
    <col min="202" max="202" width="1.625" style="3" customWidth="1"/>
    <col min="203" max="203" width="17.125" style="3" customWidth="1"/>
    <col min="204" max="204" width="1.625" style="3" customWidth="1"/>
    <col min="205" max="205" width="17.125" style="3" customWidth="1"/>
    <col min="206" max="206" width="1.625" style="3" customWidth="1"/>
    <col min="207" max="207" width="17.125" style="3" customWidth="1"/>
    <col min="208" max="208" width="1.625" style="3" customWidth="1"/>
    <col min="209" max="209" width="17.125" style="3" customWidth="1"/>
    <col min="210" max="210" width="1.625" style="3" customWidth="1"/>
    <col min="211" max="211" width="17.125" style="3" customWidth="1"/>
    <col min="212" max="212" width="1.625" style="3" customWidth="1"/>
    <col min="213" max="213" width="17.125" style="3" customWidth="1"/>
    <col min="214" max="214" width="1.625" style="3" customWidth="1"/>
    <col min="215" max="215" width="17.125" style="3" customWidth="1"/>
    <col min="216" max="216" width="1.625" style="3" customWidth="1"/>
    <col min="217" max="217" width="17.125" style="3" customWidth="1"/>
    <col min="218" max="218" width="1.625" style="3" customWidth="1"/>
    <col min="219" max="219" width="17.125" style="3" customWidth="1"/>
    <col min="220" max="220" width="1.625" style="3" customWidth="1"/>
    <col min="221" max="221" width="17.125" style="3" customWidth="1"/>
    <col min="222" max="222" width="1.625" style="3" customWidth="1"/>
    <col min="223" max="223" width="17.125" style="3" customWidth="1"/>
    <col min="224" max="224" width="1.625" style="3" customWidth="1"/>
    <col min="225" max="225" width="17.125" style="3" customWidth="1"/>
    <col min="226" max="226" width="1.625" style="3" customWidth="1"/>
    <col min="227" max="227" width="17.125" style="3" customWidth="1"/>
    <col min="228" max="228" width="1.625" style="3" customWidth="1"/>
    <col min="229" max="229" width="17.125" style="3" customWidth="1"/>
    <col min="230" max="230" width="1.625" style="3" customWidth="1"/>
    <col min="231" max="231" width="17.125" style="3" customWidth="1"/>
    <col min="232" max="232" width="1.625" style="3" customWidth="1"/>
    <col min="233" max="233" width="17.125" style="3" customWidth="1"/>
    <col min="234" max="234" width="1.625" style="3" customWidth="1"/>
    <col min="235" max="235" width="17.125" style="3" customWidth="1"/>
    <col min="236" max="236" width="1.625" style="3" customWidth="1"/>
    <col min="237" max="237" width="17.125" style="3" customWidth="1"/>
    <col min="238" max="238" width="1.625" style="3" customWidth="1"/>
    <col min="239" max="239" width="17.125" style="3" customWidth="1"/>
    <col min="240" max="240" width="1.625" style="3" customWidth="1"/>
    <col min="241" max="241" width="17.125" style="3" customWidth="1"/>
    <col min="242" max="242" width="1.625" style="3" customWidth="1"/>
    <col min="243" max="243" width="17.125" style="3" customWidth="1"/>
    <col min="244" max="244" width="1.625" style="3" customWidth="1"/>
    <col min="245" max="245" width="17.125" style="3" customWidth="1"/>
    <col min="246" max="246" width="1.625" style="3" customWidth="1"/>
    <col min="247" max="247" width="17.125" style="3" customWidth="1"/>
    <col min="248" max="248" width="1.625" style="3" customWidth="1"/>
    <col min="249" max="16384" width="1.625" style="3"/>
  </cols>
  <sheetData>
    <row r="1" spans="1:90" ht="9" customHeigh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1"/>
      <c r="P1" s="3"/>
      <c r="Q1" s="1"/>
      <c r="R1" s="3"/>
      <c r="S1" s="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24" customHeight="1">
      <c r="A2" s="1"/>
      <c r="B2" s="2"/>
      <c r="C2" s="2"/>
      <c r="D2" s="4" t="s">
        <v>0</v>
      </c>
      <c r="E2" s="4"/>
      <c r="F2" s="4"/>
      <c r="G2" s="4"/>
      <c r="H2" s="4"/>
      <c r="I2" s="5"/>
      <c r="J2" s="4"/>
      <c r="K2" s="4"/>
      <c r="L2" s="4"/>
      <c r="M2" s="4"/>
      <c r="N2" s="3"/>
      <c r="O2" s="4"/>
      <c r="P2" s="3"/>
      <c r="Q2" s="4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ht="20.100000000000001" customHeight="1">
      <c r="A3" s="1"/>
      <c r="B3" s="2"/>
      <c r="C3" s="2"/>
      <c r="D3" s="6" t="s">
        <v>1</v>
      </c>
      <c r="E3" s="7" t="s">
        <v>2</v>
      </c>
      <c r="F3" s="8"/>
      <c r="G3" s="8"/>
      <c r="H3" s="9"/>
      <c r="I3" s="10"/>
      <c r="J3" s="9"/>
      <c r="K3" s="9"/>
      <c r="L3" s="9"/>
      <c r="M3" s="9"/>
      <c r="N3" s="3"/>
      <c r="O3" s="9"/>
      <c r="P3" s="3"/>
      <c r="Q3" s="9"/>
      <c r="R3" s="3"/>
      <c r="S3" s="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ht="14.1" customHeight="1">
      <c r="A4" s="1"/>
      <c r="B4" s="2" t="s">
        <v>3</v>
      </c>
      <c r="C4" s="2" t="s">
        <v>4</v>
      </c>
      <c r="D4" s="173" t="s">
        <v>5</v>
      </c>
      <c r="E4" s="174"/>
      <c r="F4" s="11"/>
      <c r="G4" s="12"/>
      <c r="H4" s="13"/>
      <c r="I4" s="14"/>
      <c r="J4" s="11"/>
      <c r="K4" s="11"/>
      <c r="L4" s="15"/>
      <c r="M4" s="175" t="s">
        <v>184</v>
      </c>
      <c r="N4" s="172"/>
      <c r="O4" s="171" t="s">
        <v>185</v>
      </c>
      <c r="P4" s="172"/>
      <c r="Q4" s="171" t="s">
        <v>186</v>
      </c>
      <c r="R4" s="172"/>
      <c r="S4" s="171" t="s">
        <v>187</v>
      </c>
      <c r="T4" s="172"/>
      <c r="U4" s="171" t="s">
        <v>188</v>
      </c>
      <c r="V4" s="172"/>
      <c r="W4" s="171" t="s">
        <v>189</v>
      </c>
      <c r="X4" s="172"/>
      <c r="Y4" s="175" t="s">
        <v>190</v>
      </c>
      <c r="Z4" s="172"/>
      <c r="AA4" s="171" t="s">
        <v>191</v>
      </c>
      <c r="AB4" s="172"/>
      <c r="AC4" s="171" t="s">
        <v>192</v>
      </c>
      <c r="AD4" s="172"/>
      <c r="AE4" s="171" t="s">
        <v>193</v>
      </c>
      <c r="AF4" s="172"/>
      <c r="AG4" s="171" t="s">
        <v>194</v>
      </c>
      <c r="AH4" s="172"/>
      <c r="AI4" s="171" t="s">
        <v>195</v>
      </c>
      <c r="AJ4" s="17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ht="14.1" customHeight="1">
      <c r="A5" s="1"/>
      <c r="B5" s="16">
        <v>3</v>
      </c>
      <c r="C5" s="16">
        <v>1</v>
      </c>
      <c r="D5" s="164" t="s">
        <v>7</v>
      </c>
      <c r="E5" s="165"/>
      <c r="F5" s="154" t="s">
        <v>8</v>
      </c>
      <c r="G5" s="155"/>
      <c r="H5" s="176" t="s">
        <v>9</v>
      </c>
      <c r="I5" s="155"/>
      <c r="J5" s="19" t="s">
        <v>10</v>
      </c>
      <c r="K5" s="19" t="s">
        <v>11</v>
      </c>
      <c r="L5" s="21" t="s">
        <v>12</v>
      </c>
      <c r="M5" s="177" t="s">
        <v>95</v>
      </c>
      <c r="N5" s="178"/>
      <c r="O5" s="177" t="s">
        <v>146</v>
      </c>
      <c r="P5" s="178"/>
      <c r="Q5" s="177" t="s">
        <v>196</v>
      </c>
      <c r="R5" s="178"/>
      <c r="S5" s="177" t="s">
        <v>125</v>
      </c>
      <c r="T5" s="178"/>
      <c r="U5" s="177" t="s">
        <v>126</v>
      </c>
      <c r="V5" s="178"/>
      <c r="W5" s="177" t="s">
        <v>127</v>
      </c>
      <c r="X5" s="178"/>
      <c r="Y5" s="177" t="s">
        <v>197</v>
      </c>
      <c r="Z5" s="178"/>
      <c r="AA5" s="177" t="s">
        <v>128</v>
      </c>
      <c r="AB5" s="178"/>
      <c r="AC5" s="177" t="s">
        <v>148</v>
      </c>
      <c r="AD5" s="178"/>
      <c r="AE5" s="177" t="s">
        <v>129</v>
      </c>
      <c r="AF5" s="178"/>
      <c r="AG5" s="177" t="s">
        <v>149</v>
      </c>
      <c r="AH5" s="178"/>
      <c r="AI5" s="177" t="s">
        <v>131</v>
      </c>
      <c r="AJ5" s="178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ht="14.1" customHeight="1">
      <c r="A6" s="1"/>
      <c r="B6" s="16">
        <v>50</v>
      </c>
      <c r="C6" s="16">
        <v>1</v>
      </c>
      <c r="D6" s="164" t="s">
        <v>14</v>
      </c>
      <c r="E6" s="165"/>
      <c r="F6" s="17"/>
      <c r="G6" s="18"/>
      <c r="H6" s="22"/>
      <c r="I6" s="20"/>
      <c r="J6" s="17"/>
      <c r="K6" s="17"/>
      <c r="L6" s="23"/>
      <c r="M6" s="162" t="s">
        <v>225</v>
      </c>
      <c r="N6" s="149"/>
      <c r="O6" s="162" t="s">
        <v>198</v>
      </c>
      <c r="P6" s="149"/>
      <c r="Q6" s="162" t="s">
        <v>198</v>
      </c>
      <c r="R6" s="149"/>
      <c r="S6" s="162" t="s">
        <v>198</v>
      </c>
      <c r="T6" s="149"/>
      <c r="U6" s="162" t="s">
        <v>198</v>
      </c>
      <c r="V6" s="149"/>
      <c r="W6" s="162" t="s">
        <v>198</v>
      </c>
      <c r="X6" s="149"/>
      <c r="Y6" s="162" t="s">
        <v>198</v>
      </c>
      <c r="Z6" s="149"/>
      <c r="AA6" s="162" t="s">
        <v>198</v>
      </c>
      <c r="AB6" s="149"/>
      <c r="AC6" s="162" t="s">
        <v>198</v>
      </c>
      <c r="AD6" s="149"/>
      <c r="AE6" s="162" t="s">
        <v>198</v>
      </c>
      <c r="AF6" s="149"/>
      <c r="AG6" s="162" t="s">
        <v>198</v>
      </c>
      <c r="AH6" s="149"/>
      <c r="AI6" s="162" t="s">
        <v>198</v>
      </c>
      <c r="AJ6" s="149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ht="14.1" customHeight="1">
      <c r="A7" s="1"/>
      <c r="B7" s="16">
        <v>7</v>
      </c>
      <c r="C7" s="16">
        <v>1</v>
      </c>
      <c r="D7" s="164" t="s">
        <v>15</v>
      </c>
      <c r="E7" s="165"/>
      <c r="F7" s="17"/>
      <c r="G7" s="18"/>
      <c r="H7" s="24">
        <v>20</v>
      </c>
      <c r="I7" s="25" t="s">
        <v>16</v>
      </c>
      <c r="J7" s="23"/>
      <c r="K7" s="17"/>
      <c r="L7" s="23"/>
      <c r="M7" s="162" t="s">
        <v>17</v>
      </c>
      <c r="N7" s="149"/>
      <c r="O7" s="148" t="s">
        <v>17</v>
      </c>
      <c r="P7" s="149"/>
      <c r="Q7" s="162" t="s">
        <v>17</v>
      </c>
      <c r="R7" s="149"/>
      <c r="S7" s="148" t="s">
        <v>17</v>
      </c>
      <c r="T7" s="149"/>
      <c r="U7" s="162" t="s">
        <v>17</v>
      </c>
      <c r="V7" s="149"/>
      <c r="W7" s="148" t="s">
        <v>17</v>
      </c>
      <c r="X7" s="149"/>
      <c r="Y7" s="162" t="s">
        <v>17</v>
      </c>
      <c r="Z7" s="149"/>
      <c r="AA7" s="148" t="s">
        <v>17</v>
      </c>
      <c r="AB7" s="149"/>
      <c r="AC7" s="162" t="s">
        <v>17</v>
      </c>
      <c r="AD7" s="149"/>
      <c r="AE7" s="148" t="s">
        <v>17</v>
      </c>
      <c r="AF7" s="149"/>
      <c r="AG7" s="162" t="s">
        <v>17</v>
      </c>
      <c r="AH7" s="149"/>
      <c r="AI7" s="148" t="s">
        <v>17</v>
      </c>
      <c r="AJ7" s="149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ht="14.1" customHeight="1">
      <c r="A8" s="1"/>
      <c r="B8" s="16">
        <v>28</v>
      </c>
      <c r="C8" s="16">
        <v>1</v>
      </c>
      <c r="D8" s="164" t="s">
        <v>18</v>
      </c>
      <c r="E8" s="165"/>
      <c r="F8" s="17"/>
      <c r="G8" s="18"/>
      <c r="H8" s="24">
        <v>10</v>
      </c>
      <c r="I8" s="26" t="s">
        <v>19</v>
      </c>
      <c r="J8" s="23"/>
      <c r="K8" s="17"/>
      <c r="L8" s="23"/>
      <c r="M8" s="162" t="s">
        <v>108</v>
      </c>
      <c r="N8" s="149"/>
      <c r="O8" s="148" t="s">
        <v>108</v>
      </c>
      <c r="P8" s="149"/>
      <c r="Q8" s="148" t="s">
        <v>108</v>
      </c>
      <c r="R8" s="149"/>
      <c r="S8" s="148" t="s">
        <v>108</v>
      </c>
      <c r="T8" s="149"/>
      <c r="U8" s="148" t="s">
        <v>108</v>
      </c>
      <c r="V8" s="149"/>
      <c r="W8" s="148" t="s">
        <v>108</v>
      </c>
      <c r="X8" s="149"/>
      <c r="Y8" s="162" t="s">
        <v>108</v>
      </c>
      <c r="Z8" s="149"/>
      <c r="AA8" s="148" t="s">
        <v>108</v>
      </c>
      <c r="AB8" s="149"/>
      <c r="AC8" s="148" t="s">
        <v>108</v>
      </c>
      <c r="AD8" s="149"/>
      <c r="AE8" s="148" t="s">
        <v>108</v>
      </c>
      <c r="AF8" s="149"/>
      <c r="AG8" s="148" t="s">
        <v>108</v>
      </c>
      <c r="AH8" s="149"/>
      <c r="AI8" s="148" t="s">
        <v>108</v>
      </c>
      <c r="AJ8" s="149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ht="14.1" customHeight="1">
      <c r="A9" s="1"/>
      <c r="B9" s="16">
        <v>105</v>
      </c>
      <c r="C9" s="16">
        <v>1</v>
      </c>
      <c r="D9" s="164" t="s">
        <v>21</v>
      </c>
      <c r="E9" s="165"/>
      <c r="F9" s="17"/>
      <c r="G9" s="18"/>
      <c r="H9" s="27"/>
      <c r="I9" s="20"/>
      <c r="J9" s="17"/>
      <c r="K9" s="17"/>
      <c r="L9" s="23"/>
      <c r="M9" s="162" t="s">
        <v>109</v>
      </c>
      <c r="N9" s="149"/>
      <c r="O9" s="162" t="s">
        <v>109</v>
      </c>
      <c r="P9" s="149"/>
      <c r="Q9" s="162" t="s">
        <v>109</v>
      </c>
      <c r="R9" s="149"/>
      <c r="S9" s="162" t="s">
        <v>109</v>
      </c>
      <c r="T9" s="149"/>
      <c r="U9" s="162" t="s">
        <v>109</v>
      </c>
      <c r="V9" s="149"/>
      <c r="W9" s="162" t="s">
        <v>109</v>
      </c>
      <c r="X9" s="149"/>
      <c r="Y9" s="162" t="s">
        <v>109</v>
      </c>
      <c r="Z9" s="149"/>
      <c r="AA9" s="162" t="s">
        <v>109</v>
      </c>
      <c r="AB9" s="149"/>
      <c r="AC9" s="162" t="s">
        <v>109</v>
      </c>
      <c r="AD9" s="149"/>
      <c r="AE9" s="162" t="s">
        <v>110</v>
      </c>
      <c r="AF9" s="149"/>
      <c r="AG9" s="162" t="s">
        <v>109</v>
      </c>
      <c r="AH9" s="149"/>
      <c r="AI9" s="162" t="s">
        <v>109</v>
      </c>
      <c r="AJ9" s="149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ht="14.1" customHeight="1">
      <c r="A10" s="1"/>
      <c r="B10" s="16">
        <v>11</v>
      </c>
      <c r="C10" s="16"/>
      <c r="D10" s="166" t="s">
        <v>22</v>
      </c>
      <c r="E10" s="167"/>
      <c r="F10" s="28"/>
      <c r="G10" s="29"/>
      <c r="H10" s="168">
        <f>MAX(M10:AJ10)</f>
        <v>26.5</v>
      </c>
      <c r="I10" s="169"/>
      <c r="J10" s="30">
        <f>MIN(M10:AJ10)</f>
        <v>7.8</v>
      </c>
      <c r="K10" s="30">
        <f>IFERROR(AVERAGE(M10:AJ10),0)</f>
        <v>17.324999999999999</v>
      </c>
      <c r="L10" s="111"/>
      <c r="M10" s="159">
        <v>14.8</v>
      </c>
      <c r="N10" s="160"/>
      <c r="O10" s="159">
        <v>16.2</v>
      </c>
      <c r="P10" s="160"/>
      <c r="Q10" s="159">
        <v>18.2</v>
      </c>
      <c r="R10" s="160"/>
      <c r="S10" s="159">
        <v>24.1</v>
      </c>
      <c r="T10" s="160"/>
      <c r="U10" s="159">
        <v>26.5</v>
      </c>
      <c r="V10" s="160"/>
      <c r="W10" s="159">
        <v>26</v>
      </c>
      <c r="X10" s="160"/>
      <c r="Y10" s="159">
        <v>21.5</v>
      </c>
      <c r="Z10" s="160"/>
      <c r="AA10" s="159">
        <v>18.7</v>
      </c>
      <c r="AB10" s="160"/>
      <c r="AC10" s="159">
        <v>16.7</v>
      </c>
      <c r="AD10" s="160"/>
      <c r="AE10" s="159">
        <v>8.5</v>
      </c>
      <c r="AF10" s="160"/>
      <c r="AG10" s="159">
        <v>7.8</v>
      </c>
      <c r="AH10" s="160"/>
      <c r="AI10" s="159">
        <v>8.9</v>
      </c>
      <c r="AJ10" s="160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ht="14.1" customHeight="1">
      <c r="A11" s="1"/>
      <c r="B11" s="16">
        <v>200001</v>
      </c>
      <c r="C11" s="16"/>
      <c r="D11" s="157" t="s">
        <v>23</v>
      </c>
      <c r="E11" s="158"/>
      <c r="F11" s="31" t="s">
        <v>24</v>
      </c>
      <c r="G11" s="32" t="s">
        <v>25</v>
      </c>
      <c r="H11" s="33">
        <f>MAX(M11,O11,Q11,S11,U11,W11,Y11,AA11,AC11,AE11,AG11,AI11,AK11,AM11,AO11,AQ11,AS11,AU11,AW11,AY11,BA11,BC11,BE11,BG11)</f>
        <v>0</v>
      </c>
      <c r="I11" s="34"/>
      <c r="J11" s="35">
        <f>MIN(M11,O11,Q11,S11,U11,W11,Y11,AA11,AC11,AE11,AG11,AI11,AK11,AM11,AO11,AQ11,AS11,AU11,AW11,AY11,BA11,BC11,BE11,BG11)</f>
        <v>0</v>
      </c>
      <c r="K11" s="140">
        <f>IFERROR(AVERAGE(M11,O11,Q11,S11,U11,W11,Y11,AA11,AC11,AE11,AG11,AI11,AK11,AM11,AO11,AQ11,AS11,AU11,AW11,AY11,BA11,BC11,BE11,BG11),0)</f>
        <v>0</v>
      </c>
      <c r="L11" s="35">
        <f>COUNT(M11,O11,Q11,S11,U11,W11,Y11,AA11,AC11,AE11,AG11,AI11,AK11,AM11,AO11,AQ11,AS11,AU11,AW11,AY11,BA11,BC11,BE11,BG11)</f>
        <v>12</v>
      </c>
      <c r="M11" s="33">
        <v>0</v>
      </c>
      <c r="N11" s="34"/>
      <c r="O11" s="33">
        <v>0</v>
      </c>
      <c r="P11" s="34"/>
      <c r="Q11" s="33">
        <v>0</v>
      </c>
      <c r="R11" s="34"/>
      <c r="S11" s="33">
        <v>0</v>
      </c>
      <c r="T11" s="34"/>
      <c r="U11" s="33">
        <v>0</v>
      </c>
      <c r="V11" s="34"/>
      <c r="W11" s="33">
        <v>0</v>
      </c>
      <c r="X11" s="34"/>
      <c r="Y11" s="33">
        <v>0</v>
      </c>
      <c r="Z11" s="34"/>
      <c r="AA11" s="33">
        <v>0</v>
      </c>
      <c r="AB11" s="34"/>
      <c r="AC11" s="33">
        <v>0</v>
      </c>
      <c r="AD11" s="34"/>
      <c r="AE11" s="33">
        <v>0</v>
      </c>
      <c r="AF11" s="34"/>
      <c r="AG11" s="33">
        <v>0</v>
      </c>
      <c r="AH11" s="34"/>
      <c r="AI11" s="33">
        <v>0</v>
      </c>
      <c r="AJ11" s="34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ht="14.1" customHeight="1">
      <c r="A12" s="36"/>
      <c r="B12" s="16">
        <v>200002</v>
      </c>
      <c r="C12" s="16"/>
      <c r="D12" s="148" t="s">
        <v>26</v>
      </c>
      <c r="E12" s="149"/>
      <c r="F12" s="154" t="s">
        <v>27</v>
      </c>
      <c r="G12" s="155"/>
      <c r="H12" s="37">
        <f t="shared" ref="H12:H61" si="0">MAX(M12,O12,Q12,S12,U12,W12,Y12,AA12,AC12,AE12,AG12,AI12,AK12,AM12,AO12,AQ12,AS12,AU12,AW12,AY12,BA12,BC12,BE12,BG12)</f>
        <v>0</v>
      </c>
      <c r="I12" s="34"/>
      <c r="J12" s="38">
        <f t="shared" ref="J12:J61" si="1">MIN(M12,O12,Q12,S12,U12,W12,Y12,AA12,AC12,AE12,AG12,AI12)</f>
        <v>0</v>
      </c>
      <c r="K12" s="37" t="s">
        <v>28</v>
      </c>
      <c r="L12" s="39">
        <f t="shared" ref="L12:L61" si="2">COUNT(M12,O12,Q12,S12,U12,W12,Y12,AA12,AC12,AE12,AG12,AI12,AK12,AM12,AO12,AQ12,AS12,AU12,AW12,AY12,BA12,BC12,BE12,BG12)</f>
        <v>12</v>
      </c>
      <c r="M12" s="37">
        <v>0</v>
      </c>
      <c r="N12" s="34"/>
      <c r="O12" s="37">
        <v>0</v>
      </c>
      <c r="P12" s="34"/>
      <c r="Q12" s="37">
        <v>0</v>
      </c>
      <c r="R12" s="34"/>
      <c r="S12" s="37">
        <v>0</v>
      </c>
      <c r="T12" s="34"/>
      <c r="U12" s="37">
        <v>0</v>
      </c>
      <c r="V12" s="34"/>
      <c r="W12" s="37">
        <v>0</v>
      </c>
      <c r="X12" s="34"/>
      <c r="Y12" s="37">
        <v>0</v>
      </c>
      <c r="Z12" s="34"/>
      <c r="AA12" s="37">
        <v>0</v>
      </c>
      <c r="AB12" s="34"/>
      <c r="AC12" s="37">
        <v>0</v>
      </c>
      <c r="AD12" s="34"/>
      <c r="AE12" s="37">
        <v>0</v>
      </c>
      <c r="AF12" s="34"/>
      <c r="AG12" s="37">
        <v>0</v>
      </c>
      <c r="AH12" s="34"/>
      <c r="AI12" s="37">
        <v>0</v>
      </c>
      <c r="AJ12" s="34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ht="14.1" customHeight="1">
      <c r="A13" s="36"/>
      <c r="B13" s="16">
        <v>200003</v>
      </c>
      <c r="C13" s="16"/>
      <c r="D13" s="148" t="s">
        <v>29</v>
      </c>
      <c r="E13" s="149"/>
      <c r="F13" s="40">
        <v>3.0000000000000001E-3</v>
      </c>
      <c r="G13" s="18" t="s">
        <v>30</v>
      </c>
      <c r="H13" s="41">
        <f t="shared" si="0"/>
        <v>0</v>
      </c>
      <c r="I13" s="34" t="str">
        <f>IF($F13*($H$7/100)&lt;H13,$I$7,IF($F13*($H$8/100)&lt;H13,$I$8,""))</f>
        <v/>
      </c>
      <c r="J13" s="42">
        <f t="shared" si="1"/>
        <v>0</v>
      </c>
      <c r="K13" s="43">
        <f t="shared" ref="K13:K61" si="3">IFERROR(AVERAGE(M13,O13,Q13,S13,U13,W13,Y13,AA13,AC13,AE13,AG13,AI13,AK13,AM13,AO13,AQ13,AS13,AU13,AW13,AY13,BA13,BC13,BE13,BG13),0)</f>
        <v>0</v>
      </c>
      <c r="L13" s="39">
        <f t="shared" si="2"/>
        <v>1</v>
      </c>
      <c r="M13" s="41" t="s">
        <v>49</v>
      </c>
      <c r="N13" s="34" t="str">
        <f>IF(M13="","",IF($F13*($H$7/100)&lt;M13,$I$7,IF($F13*($H$8/100)&lt;M13,$I$8,"")))</f>
        <v/>
      </c>
      <c r="O13" s="41" t="s">
        <v>49</v>
      </c>
      <c r="P13" s="34" t="str">
        <f>IF(O13="","",IF($F13*($H$7/100)&lt;O13,$I$7,IF($F13*($H$8/100)&lt;O13,$I$8,"")))</f>
        <v/>
      </c>
      <c r="Q13" s="41" t="s">
        <v>49</v>
      </c>
      <c r="R13" s="34" t="str">
        <f>IF(Q13="","",IF($F13*($H$7/100)&lt;Q13,$I$7,IF($F13*($H$8/100)&lt;Q13,$I$8,"")))</f>
        <v/>
      </c>
      <c r="S13" s="41" t="s">
        <v>49</v>
      </c>
      <c r="T13" s="34" t="str">
        <f>IF(S13="","",IF($F13*($H$7/100)&lt;S13,$I$7,IF($F13*($H$8/100)&lt;S13,$I$8,"")))</f>
        <v/>
      </c>
      <c r="U13" s="41">
        <v>0</v>
      </c>
      <c r="V13" s="34" t="str">
        <f>IF(U13="","",IF($F13*($H$7/100)&lt;U13,$I$7,IF($F13*($H$8/100)&lt;U13,$I$8,"")))</f>
        <v/>
      </c>
      <c r="W13" s="41" t="s">
        <v>49</v>
      </c>
      <c r="X13" s="34" t="str">
        <f>IF(W13="","",IF($F13*($H$7/100)&lt;W13,$I$7,IF($F13*($H$8/100)&lt;W13,$I$8,"")))</f>
        <v/>
      </c>
      <c r="Y13" s="41" t="s">
        <v>49</v>
      </c>
      <c r="Z13" s="34" t="str">
        <f t="shared" ref="Z13:Z19" si="4">IF(Y13="","",IF($F13*($H$7/100)&lt;Y13,$I$7,IF($F13*($H$8/100)&lt;Y13,$I$8,"")))</f>
        <v/>
      </c>
      <c r="AA13" s="41" t="s">
        <v>49</v>
      </c>
      <c r="AB13" s="34" t="str">
        <f t="shared" ref="AB13:AB19" si="5">IF(AA13="","",IF($F13*($H$7/100)&lt;AA13,$I$7,IF($F13*($H$8/100)&lt;AA13,$I$8,"")))</f>
        <v/>
      </c>
      <c r="AC13" s="41" t="s">
        <v>49</v>
      </c>
      <c r="AD13" s="34" t="str">
        <f t="shared" ref="AD13:AD19" si="6">IF(AC13="","",IF($F13*($H$7/100)&lt;AC13,$I$7,IF($F13*($H$8/100)&lt;AC13,$I$8,"")))</f>
        <v/>
      </c>
      <c r="AE13" s="41" t="s">
        <v>49</v>
      </c>
      <c r="AF13" s="34" t="str">
        <f t="shared" ref="AF13:AF19" si="7">IF(AE13="","",IF($F13*($H$7/100)&lt;AE13,$I$7,IF($F13*($H$8/100)&lt;AE13,$I$8,"")))</f>
        <v/>
      </c>
      <c r="AG13" s="41" t="s">
        <v>49</v>
      </c>
      <c r="AH13" s="34" t="str">
        <f t="shared" ref="AH13:AH19" si="8">IF(AG13="","",IF($F13*($H$7/100)&lt;AG13,$I$7,IF($F13*($H$8/100)&lt;AG13,$I$8,"")))</f>
        <v/>
      </c>
      <c r="AI13" s="41" t="s">
        <v>49</v>
      </c>
      <c r="AJ13" s="34" t="str">
        <f t="shared" ref="AJ13:AJ19" si="9">IF(AI13="","",IF($F13*($H$7/100)&lt;AI13,$I$7,IF($F13*($H$8/100)&lt;AI13,$I$8,"")))</f>
        <v/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ht="14.1" customHeight="1">
      <c r="A14" s="36"/>
      <c r="B14" s="16">
        <v>200004</v>
      </c>
      <c r="C14" s="16"/>
      <c r="D14" s="148" t="s">
        <v>31</v>
      </c>
      <c r="E14" s="149"/>
      <c r="F14" s="44">
        <v>5.0000000000000001E-4</v>
      </c>
      <c r="G14" s="18" t="s">
        <v>30</v>
      </c>
      <c r="H14" s="45">
        <f t="shared" si="0"/>
        <v>0</v>
      </c>
      <c r="I14" s="34" t="str">
        <f t="shared" ref="I14:I30" si="10">IF($F14*($H$7/100)&lt;H14,$I$7,IF($F14*($H$8/100)&lt;H14,$I$8,""))</f>
        <v/>
      </c>
      <c r="J14" s="46">
        <f t="shared" si="1"/>
        <v>0</v>
      </c>
      <c r="K14" s="47">
        <f t="shared" si="3"/>
        <v>0</v>
      </c>
      <c r="L14" s="39">
        <f t="shared" si="2"/>
        <v>1</v>
      </c>
      <c r="M14" s="45" t="s">
        <v>49</v>
      </c>
      <c r="N14" s="34" t="str">
        <f>IF(M14="","",IF($F14*($H$7/100)&lt;M14,$I$7,IF($F14*($H$8/100)&lt;M14,$I$8,"")))</f>
        <v/>
      </c>
      <c r="O14" s="45" t="s">
        <v>49</v>
      </c>
      <c r="P14" s="34" t="str">
        <f>IF(O14="","",IF($F14*($H$7/100)&lt;O14,$I$7,IF($F14*($H$8/100)&lt;O14,$I$8,"")))</f>
        <v/>
      </c>
      <c r="Q14" s="45" t="s">
        <v>49</v>
      </c>
      <c r="R14" s="34" t="str">
        <f>IF(Q14="","",IF($F14*($H$7/100)&lt;Q14,$I$7,IF($F14*($H$8/100)&lt;Q14,$I$8,"")))</f>
        <v/>
      </c>
      <c r="S14" s="45" t="s">
        <v>49</v>
      </c>
      <c r="T14" s="34" t="str">
        <f>IF(S14="","",IF($F14*($H$7/100)&lt;S14,$I$7,IF($F14*($H$8/100)&lt;S14,$I$8,"")))</f>
        <v/>
      </c>
      <c r="U14" s="45">
        <v>0</v>
      </c>
      <c r="V14" s="34" t="str">
        <f>IF(U14="","",IF($F14*($H$7/100)&lt;U14,$I$7,IF($F14*($H$8/100)&lt;U14,$I$8,"")))</f>
        <v/>
      </c>
      <c r="W14" s="45" t="s">
        <v>49</v>
      </c>
      <c r="X14" s="34" t="str">
        <f>IF(W14="","",IF($F14*($H$7/100)&lt;W14,$I$7,IF($F14*($H$8/100)&lt;W14,$I$8,"")))</f>
        <v/>
      </c>
      <c r="Y14" s="45" t="s">
        <v>49</v>
      </c>
      <c r="Z14" s="34" t="str">
        <f t="shared" si="4"/>
        <v/>
      </c>
      <c r="AA14" s="45" t="s">
        <v>49</v>
      </c>
      <c r="AB14" s="34" t="str">
        <f t="shared" si="5"/>
        <v/>
      </c>
      <c r="AC14" s="45" t="s">
        <v>49</v>
      </c>
      <c r="AD14" s="34" t="str">
        <f t="shared" si="6"/>
        <v/>
      </c>
      <c r="AE14" s="45" t="s">
        <v>49</v>
      </c>
      <c r="AF14" s="34" t="str">
        <f t="shared" si="7"/>
        <v/>
      </c>
      <c r="AG14" s="45" t="s">
        <v>49</v>
      </c>
      <c r="AH14" s="34" t="str">
        <f t="shared" si="8"/>
        <v/>
      </c>
      <c r="AI14" s="45" t="s">
        <v>49</v>
      </c>
      <c r="AJ14" s="34" t="str">
        <f t="shared" si="9"/>
        <v/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ht="14.1" customHeight="1">
      <c r="A15" s="36"/>
      <c r="B15" s="16">
        <v>200005</v>
      </c>
      <c r="C15" s="16"/>
      <c r="D15" s="148" t="s">
        <v>32</v>
      </c>
      <c r="E15" s="149"/>
      <c r="F15" s="48">
        <v>0.01</v>
      </c>
      <c r="G15" s="18" t="s">
        <v>30</v>
      </c>
      <c r="H15" s="49">
        <f t="shared" si="0"/>
        <v>0</v>
      </c>
      <c r="I15" s="34" t="str">
        <f t="shared" si="10"/>
        <v/>
      </c>
      <c r="J15" s="50">
        <f t="shared" si="1"/>
        <v>0</v>
      </c>
      <c r="K15" s="51">
        <f t="shared" si="3"/>
        <v>0</v>
      </c>
      <c r="L15" s="39">
        <f t="shared" si="2"/>
        <v>1</v>
      </c>
      <c r="M15" s="49" t="s">
        <v>49</v>
      </c>
      <c r="N15" s="34" t="str">
        <f t="shared" ref="N15:X30" si="11">IF(M15="","",IF($F15*($H$7/100)&lt;M15,$I$7,IF($F15*($H$8/100)&lt;M15,$I$8,"")))</f>
        <v/>
      </c>
      <c r="O15" s="49" t="s">
        <v>49</v>
      </c>
      <c r="P15" s="34" t="str">
        <f t="shared" si="11"/>
        <v/>
      </c>
      <c r="Q15" s="49" t="s">
        <v>49</v>
      </c>
      <c r="R15" s="34" t="str">
        <f t="shared" si="11"/>
        <v/>
      </c>
      <c r="S15" s="49" t="s">
        <v>49</v>
      </c>
      <c r="T15" s="34" t="str">
        <f t="shared" si="11"/>
        <v/>
      </c>
      <c r="U15" s="49">
        <v>0</v>
      </c>
      <c r="V15" s="34" t="str">
        <f t="shared" si="11"/>
        <v/>
      </c>
      <c r="W15" s="49" t="s">
        <v>49</v>
      </c>
      <c r="X15" s="34" t="str">
        <f t="shared" si="11"/>
        <v/>
      </c>
      <c r="Y15" s="49" t="s">
        <v>49</v>
      </c>
      <c r="Z15" s="34" t="str">
        <f t="shared" si="4"/>
        <v/>
      </c>
      <c r="AA15" s="49" t="s">
        <v>49</v>
      </c>
      <c r="AB15" s="34" t="str">
        <f t="shared" si="5"/>
        <v/>
      </c>
      <c r="AC15" s="49" t="s">
        <v>49</v>
      </c>
      <c r="AD15" s="34" t="str">
        <f t="shared" si="6"/>
        <v/>
      </c>
      <c r="AE15" s="49" t="s">
        <v>49</v>
      </c>
      <c r="AF15" s="34" t="str">
        <f t="shared" si="7"/>
        <v/>
      </c>
      <c r="AG15" s="49" t="s">
        <v>49</v>
      </c>
      <c r="AH15" s="34" t="str">
        <f t="shared" si="8"/>
        <v/>
      </c>
      <c r="AI15" s="49" t="s">
        <v>49</v>
      </c>
      <c r="AJ15" s="34" t="str">
        <f t="shared" si="9"/>
        <v/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ht="14.1" customHeight="1">
      <c r="A16" s="36"/>
      <c r="B16" s="16">
        <v>200006</v>
      </c>
      <c r="C16" s="16"/>
      <c r="D16" s="148" t="s">
        <v>33</v>
      </c>
      <c r="E16" s="149"/>
      <c r="F16" s="48">
        <v>0.01</v>
      </c>
      <c r="G16" s="18" t="s">
        <v>30</v>
      </c>
      <c r="H16" s="49">
        <f t="shared" si="0"/>
        <v>0</v>
      </c>
      <c r="I16" s="34" t="str">
        <f t="shared" si="10"/>
        <v/>
      </c>
      <c r="J16" s="50">
        <f t="shared" si="1"/>
        <v>0</v>
      </c>
      <c r="K16" s="51">
        <f t="shared" si="3"/>
        <v>0</v>
      </c>
      <c r="L16" s="39">
        <f t="shared" si="2"/>
        <v>1</v>
      </c>
      <c r="M16" s="49" t="s">
        <v>49</v>
      </c>
      <c r="N16" s="34" t="str">
        <f t="shared" si="11"/>
        <v/>
      </c>
      <c r="O16" s="49" t="s">
        <v>49</v>
      </c>
      <c r="P16" s="34" t="str">
        <f t="shared" si="11"/>
        <v/>
      </c>
      <c r="Q16" s="49" t="s">
        <v>49</v>
      </c>
      <c r="R16" s="34" t="str">
        <f t="shared" si="11"/>
        <v/>
      </c>
      <c r="S16" s="49" t="s">
        <v>49</v>
      </c>
      <c r="T16" s="34" t="str">
        <f t="shared" si="11"/>
        <v/>
      </c>
      <c r="U16" s="49">
        <v>0</v>
      </c>
      <c r="V16" s="34" t="str">
        <f t="shared" si="11"/>
        <v/>
      </c>
      <c r="W16" s="49" t="s">
        <v>49</v>
      </c>
      <c r="X16" s="34" t="str">
        <f t="shared" si="11"/>
        <v/>
      </c>
      <c r="Y16" s="49" t="s">
        <v>49</v>
      </c>
      <c r="Z16" s="34" t="str">
        <f t="shared" si="4"/>
        <v/>
      </c>
      <c r="AA16" s="49" t="s">
        <v>49</v>
      </c>
      <c r="AB16" s="34" t="str">
        <f t="shared" si="5"/>
        <v/>
      </c>
      <c r="AC16" s="49" t="s">
        <v>49</v>
      </c>
      <c r="AD16" s="34" t="str">
        <f t="shared" si="6"/>
        <v/>
      </c>
      <c r="AE16" s="49" t="s">
        <v>49</v>
      </c>
      <c r="AF16" s="34" t="str">
        <f t="shared" si="7"/>
        <v/>
      </c>
      <c r="AG16" s="49" t="s">
        <v>49</v>
      </c>
      <c r="AH16" s="34" t="str">
        <f t="shared" si="8"/>
        <v/>
      </c>
      <c r="AI16" s="49" t="s">
        <v>49</v>
      </c>
      <c r="AJ16" s="34" t="str">
        <f t="shared" si="9"/>
        <v/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ht="14.1" customHeight="1">
      <c r="A17" s="36"/>
      <c r="B17" s="16">
        <v>200007</v>
      </c>
      <c r="C17" s="16"/>
      <c r="D17" s="148" t="s">
        <v>34</v>
      </c>
      <c r="E17" s="149"/>
      <c r="F17" s="48">
        <v>0.01</v>
      </c>
      <c r="G17" s="18" t="s">
        <v>30</v>
      </c>
      <c r="H17" s="49">
        <f t="shared" si="0"/>
        <v>0</v>
      </c>
      <c r="I17" s="34" t="str">
        <f t="shared" si="10"/>
        <v/>
      </c>
      <c r="J17" s="50">
        <f t="shared" si="1"/>
        <v>0</v>
      </c>
      <c r="K17" s="51">
        <f t="shared" si="3"/>
        <v>0</v>
      </c>
      <c r="L17" s="39">
        <f t="shared" si="2"/>
        <v>1</v>
      </c>
      <c r="M17" s="49" t="s">
        <v>49</v>
      </c>
      <c r="N17" s="34" t="str">
        <f t="shared" si="11"/>
        <v/>
      </c>
      <c r="O17" s="49" t="s">
        <v>49</v>
      </c>
      <c r="P17" s="34" t="str">
        <f t="shared" si="11"/>
        <v/>
      </c>
      <c r="Q17" s="49" t="s">
        <v>49</v>
      </c>
      <c r="R17" s="34" t="str">
        <f t="shared" si="11"/>
        <v/>
      </c>
      <c r="S17" s="49" t="s">
        <v>49</v>
      </c>
      <c r="T17" s="34" t="str">
        <f t="shared" si="11"/>
        <v/>
      </c>
      <c r="U17" s="49">
        <v>0</v>
      </c>
      <c r="V17" s="34" t="str">
        <f t="shared" si="11"/>
        <v/>
      </c>
      <c r="W17" s="49" t="s">
        <v>49</v>
      </c>
      <c r="X17" s="34" t="str">
        <f t="shared" si="11"/>
        <v/>
      </c>
      <c r="Y17" s="49" t="s">
        <v>49</v>
      </c>
      <c r="Z17" s="34" t="str">
        <f t="shared" si="4"/>
        <v/>
      </c>
      <c r="AA17" s="49" t="s">
        <v>49</v>
      </c>
      <c r="AB17" s="34" t="str">
        <f t="shared" si="5"/>
        <v/>
      </c>
      <c r="AC17" s="49" t="s">
        <v>49</v>
      </c>
      <c r="AD17" s="34" t="str">
        <f t="shared" si="6"/>
        <v/>
      </c>
      <c r="AE17" s="49" t="s">
        <v>49</v>
      </c>
      <c r="AF17" s="34" t="str">
        <f t="shared" si="7"/>
        <v/>
      </c>
      <c r="AG17" s="49" t="s">
        <v>49</v>
      </c>
      <c r="AH17" s="34" t="str">
        <f t="shared" si="8"/>
        <v/>
      </c>
      <c r="AI17" s="49" t="s">
        <v>49</v>
      </c>
      <c r="AJ17" s="34" t="str">
        <f t="shared" si="9"/>
        <v/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ht="14.1" customHeight="1">
      <c r="A18" s="36"/>
      <c r="B18" s="16">
        <v>200008</v>
      </c>
      <c r="C18" s="16"/>
      <c r="D18" s="148" t="s">
        <v>35</v>
      </c>
      <c r="E18" s="149"/>
      <c r="F18" s="48">
        <v>0.02</v>
      </c>
      <c r="G18" s="18" t="s">
        <v>30</v>
      </c>
      <c r="H18" s="52">
        <f t="shared" si="0"/>
        <v>0</v>
      </c>
      <c r="I18" s="34" t="str">
        <f t="shared" si="10"/>
        <v/>
      </c>
      <c r="J18" s="53">
        <f t="shared" si="1"/>
        <v>0</v>
      </c>
      <c r="K18" s="54">
        <f t="shared" si="3"/>
        <v>0</v>
      </c>
      <c r="L18" s="39">
        <f t="shared" si="2"/>
        <v>4</v>
      </c>
      <c r="M18" s="52" t="s">
        <v>49</v>
      </c>
      <c r="N18" s="34" t="str">
        <f t="shared" si="11"/>
        <v/>
      </c>
      <c r="O18" s="52">
        <v>0</v>
      </c>
      <c r="P18" s="34" t="str">
        <f t="shared" si="11"/>
        <v/>
      </c>
      <c r="Q18" s="52" t="s">
        <v>49</v>
      </c>
      <c r="R18" s="34" t="str">
        <f t="shared" si="11"/>
        <v/>
      </c>
      <c r="S18" s="52" t="s">
        <v>49</v>
      </c>
      <c r="T18" s="34" t="str">
        <f t="shared" si="11"/>
        <v/>
      </c>
      <c r="U18" s="52">
        <v>0</v>
      </c>
      <c r="V18" s="34" t="str">
        <f t="shared" si="11"/>
        <v/>
      </c>
      <c r="W18" s="52" t="s">
        <v>49</v>
      </c>
      <c r="X18" s="34" t="str">
        <f t="shared" si="11"/>
        <v/>
      </c>
      <c r="Y18" s="52" t="s">
        <v>49</v>
      </c>
      <c r="Z18" s="34" t="str">
        <f t="shared" si="4"/>
        <v/>
      </c>
      <c r="AA18" s="52">
        <v>0</v>
      </c>
      <c r="AB18" s="34" t="str">
        <f t="shared" si="5"/>
        <v/>
      </c>
      <c r="AC18" s="52" t="s">
        <v>49</v>
      </c>
      <c r="AD18" s="34" t="str">
        <f t="shared" si="6"/>
        <v/>
      </c>
      <c r="AE18" s="52" t="s">
        <v>49</v>
      </c>
      <c r="AF18" s="34" t="str">
        <f t="shared" si="7"/>
        <v/>
      </c>
      <c r="AG18" s="52">
        <v>0</v>
      </c>
      <c r="AH18" s="34" t="str">
        <f t="shared" si="8"/>
        <v/>
      </c>
      <c r="AI18" s="52" t="s">
        <v>49</v>
      </c>
      <c r="AJ18" s="34" t="str">
        <f t="shared" si="9"/>
        <v/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ht="14.1" customHeight="1">
      <c r="A19" s="36"/>
      <c r="B19" s="16">
        <v>200060</v>
      </c>
      <c r="C19" s="16"/>
      <c r="D19" s="148" t="s">
        <v>36</v>
      </c>
      <c r="E19" s="149"/>
      <c r="F19" s="48">
        <v>0.04</v>
      </c>
      <c r="G19" s="18" t="s">
        <v>30</v>
      </c>
      <c r="H19" s="55">
        <f t="shared" si="0"/>
        <v>0</v>
      </c>
      <c r="I19" s="34" t="str">
        <f t="shared" si="10"/>
        <v/>
      </c>
      <c r="J19" s="56">
        <f t="shared" si="1"/>
        <v>0</v>
      </c>
      <c r="K19" s="57">
        <f t="shared" si="3"/>
        <v>0</v>
      </c>
      <c r="L19" s="39">
        <f t="shared" si="2"/>
        <v>4</v>
      </c>
      <c r="M19" s="55" t="s">
        <v>49</v>
      </c>
      <c r="N19" s="34" t="str">
        <f t="shared" si="11"/>
        <v/>
      </c>
      <c r="O19" s="55">
        <v>0</v>
      </c>
      <c r="P19" s="34" t="str">
        <f t="shared" si="11"/>
        <v/>
      </c>
      <c r="Q19" s="55" t="s">
        <v>49</v>
      </c>
      <c r="R19" s="34" t="str">
        <f t="shared" si="11"/>
        <v/>
      </c>
      <c r="S19" s="55" t="s">
        <v>49</v>
      </c>
      <c r="T19" s="34" t="str">
        <f t="shared" si="11"/>
        <v/>
      </c>
      <c r="U19" s="55">
        <v>0</v>
      </c>
      <c r="V19" s="34" t="str">
        <f t="shared" si="11"/>
        <v/>
      </c>
      <c r="W19" s="55" t="s">
        <v>49</v>
      </c>
      <c r="X19" s="34" t="str">
        <f t="shared" si="11"/>
        <v/>
      </c>
      <c r="Y19" s="55" t="s">
        <v>49</v>
      </c>
      <c r="Z19" s="34" t="str">
        <f t="shared" si="4"/>
        <v/>
      </c>
      <c r="AA19" s="55">
        <v>0</v>
      </c>
      <c r="AB19" s="34" t="str">
        <f t="shared" si="5"/>
        <v/>
      </c>
      <c r="AC19" s="55" t="s">
        <v>49</v>
      </c>
      <c r="AD19" s="34" t="str">
        <f t="shared" si="6"/>
        <v/>
      </c>
      <c r="AE19" s="55" t="s">
        <v>49</v>
      </c>
      <c r="AF19" s="34" t="str">
        <f t="shared" si="7"/>
        <v/>
      </c>
      <c r="AG19" s="55">
        <v>0</v>
      </c>
      <c r="AH19" s="34" t="str">
        <f t="shared" si="8"/>
        <v/>
      </c>
      <c r="AI19" s="55" t="s">
        <v>49</v>
      </c>
      <c r="AJ19" s="34" t="str">
        <f t="shared" si="9"/>
        <v/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4.1" customHeight="1">
      <c r="A20" s="36"/>
      <c r="B20" s="16">
        <v>200009</v>
      </c>
      <c r="C20" s="16"/>
      <c r="D20" s="152" t="s">
        <v>37</v>
      </c>
      <c r="E20" s="153"/>
      <c r="F20" s="48">
        <v>0.01</v>
      </c>
      <c r="G20" s="18" t="s">
        <v>30</v>
      </c>
      <c r="H20" s="49">
        <f t="shared" si="0"/>
        <v>0</v>
      </c>
      <c r="I20" s="34"/>
      <c r="J20" s="50">
        <f t="shared" si="1"/>
        <v>0</v>
      </c>
      <c r="K20" s="51">
        <f t="shared" si="3"/>
        <v>0</v>
      </c>
      <c r="L20" s="39">
        <f t="shared" si="2"/>
        <v>4</v>
      </c>
      <c r="M20" s="49" t="s">
        <v>49</v>
      </c>
      <c r="N20" s="34"/>
      <c r="O20" s="49">
        <v>0</v>
      </c>
      <c r="P20" s="34"/>
      <c r="Q20" s="49" t="s">
        <v>49</v>
      </c>
      <c r="R20" s="34"/>
      <c r="S20" s="49" t="s">
        <v>49</v>
      </c>
      <c r="T20" s="34"/>
      <c r="U20" s="49">
        <v>0</v>
      </c>
      <c r="V20" s="34"/>
      <c r="W20" s="49" t="s">
        <v>49</v>
      </c>
      <c r="X20" s="34"/>
      <c r="Y20" s="49" t="s">
        <v>49</v>
      </c>
      <c r="Z20" s="34"/>
      <c r="AA20" s="49">
        <v>0</v>
      </c>
      <c r="AB20" s="34"/>
      <c r="AC20" s="49" t="s">
        <v>49</v>
      </c>
      <c r="AD20" s="34"/>
      <c r="AE20" s="49" t="s">
        <v>49</v>
      </c>
      <c r="AF20" s="34"/>
      <c r="AG20" s="49">
        <v>0</v>
      </c>
      <c r="AH20" s="34"/>
      <c r="AI20" s="49" t="s">
        <v>49</v>
      </c>
      <c r="AJ20" s="34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14.1" customHeight="1">
      <c r="A21" s="36"/>
      <c r="B21" s="16">
        <v>200010</v>
      </c>
      <c r="C21" s="16"/>
      <c r="D21" s="148" t="s">
        <v>38</v>
      </c>
      <c r="E21" s="149"/>
      <c r="F21" s="58">
        <v>10</v>
      </c>
      <c r="G21" s="18" t="s">
        <v>30</v>
      </c>
      <c r="H21" s="59">
        <f t="shared" si="0"/>
        <v>0.48</v>
      </c>
      <c r="I21" s="34" t="str">
        <f t="shared" si="10"/>
        <v/>
      </c>
      <c r="J21" s="60">
        <f t="shared" si="1"/>
        <v>0.23</v>
      </c>
      <c r="K21" s="61">
        <f t="shared" si="3"/>
        <v>0.375</v>
      </c>
      <c r="L21" s="39">
        <f t="shared" si="2"/>
        <v>4</v>
      </c>
      <c r="M21" s="59" t="s">
        <v>49</v>
      </c>
      <c r="N21" s="34" t="str">
        <f t="shared" si="11"/>
        <v/>
      </c>
      <c r="O21" s="59">
        <v>0.23</v>
      </c>
      <c r="P21" s="34" t="str">
        <f t="shared" si="11"/>
        <v/>
      </c>
      <c r="Q21" s="59" t="s">
        <v>49</v>
      </c>
      <c r="R21" s="34" t="str">
        <f t="shared" si="11"/>
        <v/>
      </c>
      <c r="S21" s="59" t="s">
        <v>49</v>
      </c>
      <c r="T21" s="34" t="str">
        <f t="shared" si="11"/>
        <v/>
      </c>
      <c r="U21" s="59">
        <v>0.43</v>
      </c>
      <c r="V21" s="34" t="str">
        <f t="shared" si="11"/>
        <v/>
      </c>
      <c r="W21" s="59" t="s">
        <v>49</v>
      </c>
      <c r="X21" s="34" t="str">
        <f t="shared" si="11"/>
        <v/>
      </c>
      <c r="Y21" s="59" t="s">
        <v>49</v>
      </c>
      <c r="Z21" s="34" t="str">
        <f t="shared" ref="Z21:Z30" si="12">IF(Y21="","",IF($F21*($H$7/100)&lt;Y21,$I$7,IF($F21*($H$8/100)&lt;Y21,$I$8,"")))</f>
        <v/>
      </c>
      <c r="AA21" s="59">
        <v>0.36</v>
      </c>
      <c r="AB21" s="34" t="str">
        <f t="shared" ref="AB21:AB30" si="13">IF(AA21="","",IF($F21*($H$7/100)&lt;AA21,$I$7,IF($F21*($H$8/100)&lt;AA21,$I$8,"")))</f>
        <v/>
      </c>
      <c r="AC21" s="59" t="s">
        <v>49</v>
      </c>
      <c r="AD21" s="34" t="str">
        <f t="shared" ref="AD21:AD30" si="14">IF(AC21="","",IF($F21*($H$7/100)&lt;AC21,$I$7,IF($F21*($H$8/100)&lt;AC21,$I$8,"")))</f>
        <v/>
      </c>
      <c r="AE21" s="59" t="s">
        <v>49</v>
      </c>
      <c r="AF21" s="34" t="str">
        <f t="shared" ref="AF21:AF30" si="15">IF(AE21="","",IF($F21*($H$7/100)&lt;AE21,$I$7,IF($F21*($H$8/100)&lt;AE21,$I$8,"")))</f>
        <v/>
      </c>
      <c r="AG21" s="59">
        <v>0.48</v>
      </c>
      <c r="AH21" s="34" t="str">
        <f t="shared" ref="AH21:AH30" si="16">IF(AG21="","",IF($F21*($H$7/100)&lt;AG21,$I$7,IF($F21*($H$8/100)&lt;AG21,$I$8,"")))</f>
        <v/>
      </c>
      <c r="AI21" s="59" t="s">
        <v>49</v>
      </c>
      <c r="AJ21" s="34" t="str">
        <f t="shared" ref="AJ21:AJ30" si="17">IF(AI21="","",IF($F21*($H$7/100)&lt;AI21,$I$7,IF($F21*($H$8/100)&lt;AI21,$I$8,"")))</f>
        <v/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ht="14.1" customHeight="1">
      <c r="A22" s="36"/>
      <c r="B22" s="16">
        <v>200011</v>
      </c>
      <c r="C22" s="16"/>
      <c r="D22" s="148" t="s">
        <v>39</v>
      </c>
      <c r="E22" s="149"/>
      <c r="F22" s="62">
        <v>0.8</v>
      </c>
      <c r="G22" s="18" t="s">
        <v>30</v>
      </c>
      <c r="H22" s="63">
        <f t="shared" si="0"/>
        <v>0</v>
      </c>
      <c r="I22" s="34" t="str">
        <f t="shared" si="10"/>
        <v/>
      </c>
      <c r="J22" s="64">
        <f t="shared" si="1"/>
        <v>0</v>
      </c>
      <c r="K22" s="63">
        <f t="shared" si="3"/>
        <v>0</v>
      </c>
      <c r="L22" s="39">
        <f t="shared" si="2"/>
        <v>1</v>
      </c>
      <c r="M22" s="63" t="s">
        <v>49</v>
      </c>
      <c r="N22" s="34" t="str">
        <f t="shared" si="11"/>
        <v/>
      </c>
      <c r="O22" s="63" t="s">
        <v>49</v>
      </c>
      <c r="P22" s="34" t="str">
        <f t="shared" si="11"/>
        <v/>
      </c>
      <c r="Q22" s="63" t="s">
        <v>49</v>
      </c>
      <c r="R22" s="34" t="str">
        <f t="shared" si="11"/>
        <v/>
      </c>
      <c r="S22" s="63" t="s">
        <v>49</v>
      </c>
      <c r="T22" s="34" t="str">
        <f t="shared" si="11"/>
        <v/>
      </c>
      <c r="U22" s="63">
        <v>0</v>
      </c>
      <c r="V22" s="34" t="str">
        <f t="shared" si="11"/>
        <v/>
      </c>
      <c r="W22" s="63" t="s">
        <v>49</v>
      </c>
      <c r="X22" s="34" t="str">
        <f t="shared" si="11"/>
        <v/>
      </c>
      <c r="Y22" s="63" t="s">
        <v>49</v>
      </c>
      <c r="Z22" s="34" t="str">
        <f t="shared" si="12"/>
        <v/>
      </c>
      <c r="AA22" s="63" t="s">
        <v>49</v>
      </c>
      <c r="AB22" s="34" t="str">
        <f t="shared" si="13"/>
        <v/>
      </c>
      <c r="AC22" s="63" t="s">
        <v>49</v>
      </c>
      <c r="AD22" s="34" t="str">
        <f t="shared" si="14"/>
        <v/>
      </c>
      <c r="AE22" s="63" t="s">
        <v>49</v>
      </c>
      <c r="AF22" s="34" t="str">
        <f t="shared" si="15"/>
        <v/>
      </c>
      <c r="AG22" s="63" t="s">
        <v>49</v>
      </c>
      <c r="AH22" s="34" t="str">
        <f t="shared" si="16"/>
        <v/>
      </c>
      <c r="AI22" s="63" t="s">
        <v>49</v>
      </c>
      <c r="AJ22" s="34" t="str">
        <f t="shared" si="17"/>
        <v/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ht="14.1" customHeight="1">
      <c r="A23" s="36"/>
      <c r="B23" s="16">
        <v>200012</v>
      </c>
      <c r="C23" s="16"/>
      <c r="D23" s="148" t="s">
        <v>40</v>
      </c>
      <c r="E23" s="149"/>
      <c r="F23" s="62">
        <v>1</v>
      </c>
      <c r="G23" s="18" t="s">
        <v>30</v>
      </c>
      <c r="H23" s="59">
        <f t="shared" si="0"/>
        <v>0</v>
      </c>
      <c r="I23" s="34" t="str">
        <f t="shared" si="10"/>
        <v/>
      </c>
      <c r="J23" s="60">
        <f t="shared" si="1"/>
        <v>0</v>
      </c>
      <c r="K23" s="61">
        <f t="shared" si="3"/>
        <v>0</v>
      </c>
      <c r="L23" s="39">
        <f t="shared" si="2"/>
        <v>1</v>
      </c>
      <c r="M23" s="59" t="s">
        <v>49</v>
      </c>
      <c r="N23" s="34" t="str">
        <f t="shared" si="11"/>
        <v/>
      </c>
      <c r="O23" s="59" t="s">
        <v>49</v>
      </c>
      <c r="P23" s="34" t="str">
        <f t="shared" si="11"/>
        <v/>
      </c>
      <c r="Q23" s="59" t="s">
        <v>49</v>
      </c>
      <c r="R23" s="34" t="str">
        <f t="shared" si="11"/>
        <v/>
      </c>
      <c r="S23" s="59" t="s">
        <v>49</v>
      </c>
      <c r="T23" s="34" t="str">
        <f t="shared" si="11"/>
        <v/>
      </c>
      <c r="U23" s="59">
        <v>0</v>
      </c>
      <c r="V23" s="34" t="str">
        <f t="shared" si="11"/>
        <v/>
      </c>
      <c r="W23" s="59" t="s">
        <v>49</v>
      </c>
      <c r="X23" s="34" t="str">
        <f t="shared" si="11"/>
        <v/>
      </c>
      <c r="Y23" s="59" t="s">
        <v>49</v>
      </c>
      <c r="Z23" s="34" t="str">
        <f t="shared" si="12"/>
        <v/>
      </c>
      <c r="AA23" s="59" t="s">
        <v>49</v>
      </c>
      <c r="AB23" s="34" t="str">
        <f t="shared" si="13"/>
        <v/>
      </c>
      <c r="AC23" s="59" t="s">
        <v>49</v>
      </c>
      <c r="AD23" s="34" t="str">
        <f t="shared" si="14"/>
        <v/>
      </c>
      <c r="AE23" s="59" t="s">
        <v>49</v>
      </c>
      <c r="AF23" s="34" t="str">
        <f t="shared" si="15"/>
        <v/>
      </c>
      <c r="AG23" s="59" t="s">
        <v>49</v>
      </c>
      <c r="AH23" s="34" t="str">
        <f t="shared" si="16"/>
        <v/>
      </c>
      <c r="AI23" s="59" t="s">
        <v>49</v>
      </c>
      <c r="AJ23" s="34" t="str">
        <f t="shared" si="17"/>
        <v/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ht="14.1" customHeight="1">
      <c r="A24" s="36"/>
      <c r="B24" s="16">
        <v>200013</v>
      </c>
      <c r="C24" s="16"/>
      <c r="D24" s="148" t="s">
        <v>41</v>
      </c>
      <c r="E24" s="149"/>
      <c r="F24" s="40">
        <v>2E-3</v>
      </c>
      <c r="G24" s="18" t="s">
        <v>30</v>
      </c>
      <c r="H24" s="65">
        <f t="shared" si="0"/>
        <v>0</v>
      </c>
      <c r="I24" s="34" t="str">
        <f t="shared" si="10"/>
        <v/>
      </c>
      <c r="J24" s="66">
        <f t="shared" si="1"/>
        <v>0</v>
      </c>
      <c r="K24" s="67">
        <f t="shared" si="3"/>
        <v>0</v>
      </c>
      <c r="L24" s="39">
        <f t="shared" si="2"/>
        <v>1</v>
      </c>
      <c r="M24" s="65" t="s">
        <v>49</v>
      </c>
      <c r="N24" s="34" t="str">
        <f t="shared" si="11"/>
        <v/>
      </c>
      <c r="O24" s="65" t="s">
        <v>49</v>
      </c>
      <c r="P24" s="34" t="str">
        <f t="shared" si="11"/>
        <v/>
      </c>
      <c r="Q24" s="65" t="s">
        <v>49</v>
      </c>
      <c r="R24" s="34" t="str">
        <f t="shared" si="11"/>
        <v/>
      </c>
      <c r="S24" s="65" t="s">
        <v>49</v>
      </c>
      <c r="T24" s="34" t="str">
        <f t="shared" si="11"/>
        <v/>
      </c>
      <c r="U24" s="65">
        <v>0</v>
      </c>
      <c r="V24" s="34" t="str">
        <f t="shared" si="11"/>
        <v/>
      </c>
      <c r="W24" s="65" t="s">
        <v>49</v>
      </c>
      <c r="X24" s="34" t="str">
        <f t="shared" si="11"/>
        <v/>
      </c>
      <c r="Y24" s="65" t="s">
        <v>49</v>
      </c>
      <c r="Z24" s="34" t="str">
        <f t="shared" si="12"/>
        <v/>
      </c>
      <c r="AA24" s="65" t="s">
        <v>49</v>
      </c>
      <c r="AB24" s="34" t="str">
        <f t="shared" si="13"/>
        <v/>
      </c>
      <c r="AC24" s="65" t="s">
        <v>49</v>
      </c>
      <c r="AD24" s="34" t="str">
        <f t="shared" si="14"/>
        <v/>
      </c>
      <c r="AE24" s="65" t="s">
        <v>49</v>
      </c>
      <c r="AF24" s="34" t="str">
        <f t="shared" si="15"/>
        <v/>
      </c>
      <c r="AG24" s="65" t="s">
        <v>49</v>
      </c>
      <c r="AH24" s="34" t="str">
        <f t="shared" si="16"/>
        <v/>
      </c>
      <c r="AI24" s="65" t="s">
        <v>49</v>
      </c>
      <c r="AJ24" s="34" t="str">
        <f t="shared" si="17"/>
        <v/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ht="14.1" customHeight="1">
      <c r="A25" s="36"/>
      <c r="B25" s="16">
        <v>200014</v>
      </c>
      <c r="C25" s="16"/>
      <c r="D25" s="148" t="s">
        <v>42</v>
      </c>
      <c r="E25" s="149"/>
      <c r="F25" s="48">
        <v>0.05</v>
      </c>
      <c r="G25" s="18" t="s">
        <v>30</v>
      </c>
      <c r="H25" s="68">
        <f t="shared" si="0"/>
        <v>0</v>
      </c>
      <c r="I25" s="34" t="str">
        <f t="shared" si="10"/>
        <v/>
      </c>
      <c r="J25" s="69">
        <f t="shared" si="1"/>
        <v>0</v>
      </c>
      <c r="K25" s="70">
        <f t="shared" si="3"/>
        <v>0</v>
      </c>
      <c r="L25" s="39">
        <f t="shared" si="2"/>
        <v>1</v>
      </c>
      <c r="M25" s="68" t="s">
        <v>49</v>
      </c>
      <c r="N25" s="34" t="str">
        <f t="shared" si="11"/>
        <v/>
      </c>
      <c r="O25" s="68" t="s">
        <v>49</v>
      </c>
      <c r="P25" s="34" t="str">
        <f t="shared" si="11"/>
        <v/>
      </c>
      <c r="Q25" s="68" t="s">
        <v>49</v>
      </c>
      <c r="R25" s="34" t="str">
        <f t="shared" si="11"/>
        <v/>
      </c>
      <c r="S25" s="68" t="s">
        <v>49</v>
      </c>
      <c r="T25" s="34" t="str">
        <f t="shared" si="11"/>
        <v/>
      </c>
      <c r="U25" s="68">
        <v>0</v>
      </c>
      <c r="V25" s="34" t="str">
        <f t="shared" si="11"/>
        <v/>
      </c>
      <c r="W25" s="68" t="s">
        <v>49</v>
      </c>
      <c r="X25" s="34" t="str">
        <f t="shared" si="11"/>
        <v/>
      </c>
      <c r="Y25" s="68" t="s">
        <v>49</v>
      </c>
      <c r="Z25" s="34" t="str">
        <f t="shared" si="12"/>
        <v/>
      </c>
      <c r="AA25" s="68" t="s">
        <v>49</v>
      </c>
      <c r="AB25" s="34" t="str">
        <f t="shared" si="13"/>
        <v/>
      </c>
      <c r="AC25" s="68" t="s">
        <v>49</v>
      </c>
      <c r="AD25" s="34" t="str">
        <f t="shared" si="14"/>
        <v/>
      </c>
      <c r="AE25" s="68" t="s">
        <v>49</v>
      </c>
      <c r="AF25" s="34" t="str">
        <f t="shared" si="15"/>
        <v/>
      </c>
      <c r="AG25" s="68" t="s">
        <v>49</v>
      </c>
      <c r="AH25" s="34" t="str">
        <f t="shared" si="16"/>
        <v/>
      </c>
      <c r="AI25" s="68" t="s">
        <v>49</v>
      </c>
      <c r="AJ25" s="34" t="str">
        <f t="shared" si="17"/>
        <v/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ht="14.1" customHeight="1">
      <c r="A26" s="36"/>
      <c r="B26" s="16">
        <v>200302</v>
      </c>
      <c r="C26" s="16"/>
      <c r="D26" s="148" t="s">
        <v>43</v>
      </c>
      <c r="E26" s="149"/>
      <c r="F26" s="48">
        <v>0.04</v>
      </c>
      <c r="G26" s="18" t="s">
        <v>30</v>
      </c>
      <c r="H26" s="55">
        <f t="shared" si="0"/>
        <v>0</v>
      </c>
      <c r="I26" s="34" t="str">
        <f t="shared" si="10"/>
        <v/>
      </c>
      <c r="J26" s="56">
        <f t="shared" si="1"/>
        <v>0</v>
      </c>
      <c r="K26" s="57">
        <f t="shared" si="3"/>
        <v>0</v>
      </c>
      <c r="L26" s="39">
        <f t="shared" si="2"/>
        <v>1</v>
      </c>
      <c r="M26" s="55" t="s">
        <v>49</v>
      </c>
      <c r="N26" s="34" t="str">
        <f t="shared" si="11"/>
        <v/>
      </c>
      <c r="O26" s="55" t="s">
        <v>49</v>
      </c>
      <c r="P26" s="34" t="str">
        <f t="shared" si="11"/>
        <v/>
      </c>
      <c r="Q26" s="55" t="s">
        <v>49</v>
      </c>
      <c r="R26" s="34" t="str">
        <f t="shared" si="11"/>
        <v/>
      </c>
      <c r="S26" s="55" t="s">
        <v>49</v>
      </c>
      <c r="T26" s="34" t="str">
        <f t="shared" si="11"/>
        <v/>
      </c>
      <c r="U26" s="55">
        <v>0</v>
      </c>
      <c r="V26" s="34" t="str">
        <f t="shared" si="11"/>
        <v/>
      </c>
      <c r="W26" s="55" t="s">
        <v>49</v>
      </c>
      <c r="X26" s="34" t="str">
        <f t="shared" si="11"/>
        <v/>
      </c>
      <c r="Y26" s="55" t="s">
        <v>49</v>
      </c>
      <c r="Z26" s="34" t="str">
        <f t="shared" si="12"/>
        <v/>
      </c>
      <c r="AA26" s="55" t="s">
        <v>49</v>
      </c>
      <c r="AB26" s="34" t="str">
        <f t="shared" si="13"/>
        <v/>
      </c>
      <c r="AC26" s="55" t="s">
        <v>49</v>
      </c>
      <c r="AD26" s="34" t="str">
        <f t="shared" si="14"/>
        <v/>
      </c>
      <c r="AE26" s="55" t="s">
        <v>49</v>
      </c>
      <c r="AF26" s="34" t="str">
        <f t="shared" si="15"/>
        <v/>
      </c>
      <c r="AG26" s="55" t="s">
        <v>49</v>
      </c>
      <c r="AH26" s="34" t="str">
        <f t="shared" si="16"/>
        <v/>
      </c>
      <c r="AI26" s="55" t="s">
        <v>49</v>
      </c>
      <c r="AJ26" s="34" t="str">
        <f t="shared" si="17"/>
        <v/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ht="14.1" customHeight="1">
      <c r="A27" s="36"/>
      <c r="B27" s="16">
        <v>200017</v>
      </c>
      <c r="C27" s="16"/>
      <c r="D27" s="148" t="s">
        <v>44</v>
      </c>
      <c r="E27" s="149"/>
      <c r="F27" s="48">
        <v>0.02</v>
      </c>
      <c r="G27" s="18" t="s">
        <v>30</v>
      </c>
      <c r="H27" s="52">
        <f t="shared" si="0"/>
        <v>0</v>
      </c>
      <c r="I27" s="34" t="str">
        <f t="shared" si="10"/>
        <v/>
      </c>
      <c r="J27" s="53">
        <f t="shared" si="1"/>
        <v>0</v>
      </c>
      <c r="K27" s="54">
        <f t="shared" si="3"/>
        <v>0</v>
      </c>
      <c r="L27" s="39">
        <f t="shared" si="2"/>
        <v>1</v>
      </c>
      <c r="M27" s="52" t="s">
        <v>49</v>
      </c>
      <c r="N27" s="34" t="str">
        <f t="shared" si="11"/>
        <v/>
      </c>
      <c r="O27" s="52" t="s">
        <v>49</v>
      </c>
      <c r="P27" s="34" t="str">
        <f t="shared" si="11"/>
        <v/>
      </c>
      <c r="Q27" s="52" t="s">
        <v>49</v>
      </c>
      <c r="R27" s="34" t="str">
        <f t="shared" si="11"/>
        <v/>
      </c>
      <c r="S27" s="52" t="s">
        <v>49</v>
      </c>
      <c r="T27" s="34" t="str">
        <f t="shared" si="11"/>
        <v/>
      </c>
      <c r="U27" s="52">
        <v>0</v>
      </c>
      <c r="V27" s="34" t="str">
        <f t="shared" si="11"/>
        <v/>
      </c>
      <c r="W27" s="52" t="s">
        <v>49</v>
      </c>
      <c r="X27" s="34" t="str">
        <f t="shared" si="11"/>
        <v/>
      </c>
      <c r="Y27" s="52" t="s">
        <v>49</v>
      </c>
      <c r="Z27" s="34" t="str">
        <f t="shared" si="12"/>
        <v/>
      </c>
      <c r="AA27" s="52" t="s">
        <v>49</v>
      </c>
      <c r="AB27" s="34" t="str">
        <f t="shared" si="13"/>
        <v/>
      </c>
      <c r="AC27" s="52" t="s">
        <v>49</v>
      </c>
      <c r="AD27" s="34" t="str">
        <f t="shared" si="14"/>
        <v/>
      </c>
      <c r="AE27" s="52" t="s">
        <v>49</v>
      </c>
      <c r="AF27" s="34" t="str">
        <f t="shared" si="15"/>
        <v/>
      </c>
      <c r="AG27" s="52" t="s">
        <v>49</v>
      </c>
      <c r="AH27" s="34" t="str">
        <f t="shared" si="16"/>
        <v/>
      </c>
      <c r="AI27" s="52" t="s">
        <v>49</v>
      </c>
      <c r="AJ27" s="34" t="str">
        <f t="shared" si="17"/>
        <v/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ht="14.1" customHeight="1">
      <c r="A28" s="36"/>
      <c r="B28" s="16">
        <v>200018</v>
      </c>
      <c r="C28" s="16"/>
      <c r="D28" s="148" t="s">
        <v>45</v>
      </c>
      <c r="E28" s="149"/>
      <c r="F28" s="48">
        <v>0.01</v>
      </c>
      <c r="G28" s="18" t="s">
        <v>30</v>
      </c>
      <c r="H28" s="71">
        <f t="shared" si="0"/>
        <v>0</v>
      </c>
      <c r="I28" s="34" t="str">
        <f t="shared" si="10"/>
        <v/>
      </c>
      <c r="J28" s="72">
        <f t="shared" si="1"/>
        <v>0</v>
      </c>
      <c r="K28" s="73">
        <f t="shared" si="3"/>
        <v>0</v>
      </c>
      <c r="L28" s="39">
        <f t="shared" si="2"/>
        <v>1</v>
      </c>
      <c r="M28" s="71" t="s">
        <v>49</v>
      </c>
      <c r="N28" s="34" t="str">
        <f t="shared" si="11"/>
        <v/>
      </c>
      <c r="O28" s="71" t="s">
        <v>49</v>
      </c>
      <c r="P28" s="34" t="str">
        <f t="shared" si="11"/>
        <v/>
      </c>
      <c r="Q28" s="71" t="s">
        <v>49</v>
      </c>
      <c r="R28" s="34" t="str">
        <f t="shared" si="11"/>
        <v/>
      </c>
      <c r="S28" s="71" t="s">
        <v>49</v>
      </c>
      <c r="T28" s="34" t="str">
        <f t="shared" si="11"/>
        <v/>
      </c>
      <c r="U28" s="71">
        <v>0</v>
      </c>
      <c r="V28" s="34" t="str">
        <f t="shared" si="11"/>
        <v/>
      </c>
      <c r="W28" s="71" t="s">
        <v>49</v>
      </c>
      <c r="X28" s="34" t="str">
        <f t="shared" si="11"/>
        <v/>
      </c>
      <c r="Y28" s="71" t="s">
        <v>49</v>
      </c>
      <c r="Z28" s="34" t="str">
        <f t="shared" si="12"/>
        <v/>
      </c>
      <c r="AA28" s="71" t="s">
        <v>49</v>
      </c>
      <c r="AB28" s="34" t="str">
        <f t="shared" si="13"/>
        <v/>
      </c>
      <c r="AC28" s="71" t="s">
        <v>49</v>
      </c>
      <c r="AD28" s="34" t="str">
        <f t="shared" si="14"/>
        <v/>
      </c>
      <c r="AE28" s="71" t="s">
        <v>49</v>
      </c>
      <c r="AF28" s="34" t="str">
        <f t="shared" si="15"/>
        <v/>
      </c>
      <c r="AG28" s="71" t="s">
        <v>49</v>
      </c>
      <c r="AH28" s="34" t="str">
        <f t="shared" si="16"/>
        <v/>
      </c>
      <c r="AI28" s="71" t="s">
        <v>49</v>
      </c>
      <c r="AJ28" s="34" t="str">
        <f t="shared" si="17"/>
        <v/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ht="14.1" customHeight="1">
      <c r="A29" s="36"/>
      <c r="B29" s="16">
        <v>200019</v>
      </c>
      <c r="C29" s="16"/>
      <c r="D29" s="148" t="s">
        <v>46</v>
      </c>
      <c r="E29" s="149"/>
      <c r="F29" s="48">
        <v>0.01</v>
      </c>
      <c r="G29" s="18" t="s">
        <v>30</v>
      </c>
      <c r="H29" s="49">
        <f t="shared" si="0"/>
        <v>0</v>
      </c>
      <c r="I29" s="34" t="str">
        <f t="shared" si="10"/>
        <v/>
      </c>
      <c r="J29" s="50">
        <f t="shared" si="1"/>
        <v>0</v>
      </c>
      <c r="K29" s="51">
        <f t="shared" si="3"/>
        <v>0</v>
      </c>
      <c r="L29" s="39">
        <f t="shared" si="2"/>
        <v>1</v>
      </c>
      <c r="M29" s="49" t="s">
        <v>49</v>
      </c>
      <c r="N29" s="34" t="str">
        <f t="shared" si="11"/>
        <v/>
      </c>
      <c r="O29" s="49" t="s">
        <v>49</v>
      </c>
      <c r="P29" s="34" t="str">
        <f t="shared" si="11"/>
        <v/>
      </c>
      <c r="Q29" s="49" t="s">
        <v>49</v>
      </c>
      <c r="R29" s="34" t="str">
        <f t="shared" si="11"/>
        <v/>
      </c>
      <c r="S29" s="49" t="s">
        <v>49</v>
      </c>
      <c r="T29" s="34" t="str">
        <f t="shared" si="11"/>
        <v/>
      </c>
      <c r="U29" s="49">
        <v>0</v>
      </c>
      <c r="V29" s="34" t="str">
        <f t="shared" si="11"/>
        <v/>
      </c>
      <c r="W29" s="49" t="s">
        <v>49</v>
      </c>
      <c r="X29" s="34" t="str">
        <f t="shared" si="11"/>
        <v/>
      </c>
      <c r="Y29" s="49" t="s">
        <v>49</v>
      </c>
      <c r="Z29" s="34" t="str">
        <f t="shared" si="12"/>
        <v/>
      </c>
      <c r="AA29" s="49" t="s">
        <v>49</v>
      </c>
      <c r="AB29" s="34" t="str">
        <f t="shared" si="13"/>
        <v/>
      </c>
      <c r="AC29" s="49" t="s">
        <v>49</v>
      </c>
      <c r="AD29" s="34" t="str">
        <f t="shared" si="14"/>
        <v/>
      </c>
      <c r="AE29" s="49" t="s">
        <v>49</v>
      </c>
      <c r="AF29" s="34" t="str">
        <f t="shared" si="15"/>
        <v/>
      </c>
      <c r="AG29" s="49" t="s">
        <v>49</v>
      </c>
      <c r="AH29" s="34" t="str">
        <f t="shared" si="16"/>
        <v/>
      </c>
      <c r="AI29" s="49" t="s">
        <v>49</v>
      </c>
      <c r="AJ29" s="34" t="str">
        <f t="shared" si="17"/>
        <v/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ht="14.1" customHeight="1">
      <c r="A30" s="36"/>
      <c r="B30" s="16">
        <v>200020</v>
      </c>
      <c r="C30" s="16"/>
      <c r="D30" s="148" t="s">
        <v>47</v>
      </c>
      <c r="E30" s="149"/>
      <c r="F30" s="48">
        <v>0.01</v>
      </c>
      <c r="G30" s="18" t="s">
        <v>30</v>
      </c>
      <c r="H30" s="49">
        <f t="shared" si="0"/>
        <v>0</v>
      </c>
      <c r="I30" s="34" t="str">
        <f t="shared" si="10"/>
        <v/>
      </c>
      <c r="J30" s="50">
        <f t="shared" si="1"/>
        <v>0</v>
      </c>
      <c r="K30" s="51">
        <f t="shared" si="3"/>
        <v>0</v>
      </c>
      <c r="L30" s="39">
        <f t="shared" si="2"/>
        <v>1</v>
      </c>
      <c r="M30" s="49" t="s">
        <v>49</v>
      </c>
      <c r="N30" s="34" t="str">
        <f t="shared" si="11"/>
        <v/>
      </c>
      <c r="O30" s="49" t="s">
        <v>49</v>
      </c>
      <c r="P30" s="34" t="str">
        <f t="shared" si="11"/>
        <v/>
      </c>
      <c r="Q30" s="49" t="s">
        <v>49</v>
      </c>
      <c r="R30" s="34" t="str">
        <f t="shared" si="11"/>
        <v/>
      </c>
      <c r="S30" s="49" t="s">
        <v>49</v>
      </c>
      <c r="T30" s="34" t="str">
        <f t="shared" si="11"/>
        <v/>
      </c>
      <c r="U30" s="49">
        <v>0</v>
      </c>
      <c r="V30" s="34" t="str">
        <f t="shared" si="11"/>
        <v/>
      </c>
      <c r="W30" s="49" t="s">
        <v>49</v>
      </c>
      <c r="X30" s="34" t="str">
        <f t="shared" si="11"/>
        <v/>
      </c>
      <c r="Y30" s="49" t="s">
        <v>49</v>
      </c>
      <c r="Z30" s="34" t="str">
        <f t="shared" si="12"/>
        <v/>
      </c>
      <c r="AA30" s="49" t="s">
        <v>49</v>
      </c>
      <c r="AB30" s="34" t="str">
        <f t="shared" si="13"/>
        <v/>
      </c>
      <c r="AC30" s="49" t="s">
        <v>49</v>
      </c>
      <c r="AD30" s="34" t="str">
        <f t="shared" si="14"/>
        <v/>
      </c>
      <c r="AE30" s="49" t="s">
        <v>49</v>
      </c>
      <c r="AF30" s="34" t="str">
        <f t="shared" si="15"/>
        <v/>
      </c>
      <c r="AG30" s="49" t="s">
        <v>49</v>
      </c>
      <c r="AH30" s="34" t="str">
        <f t="shared" si="16"/>
        <v/>
      </c>
      <c r="AI30" s="49" t="s">
        <v>49</v>
      </c>
      <c r="AJ30" s="34" t="str">
        <f t="shared" si="17"/>
        <v/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14.1" customHeight="1">
      <c r="A31" s="36"/>
      <c r="B31" s="16">
        <v>200067</v>
      </c>
      <c r="C31" s="16"/>
      <c r="D31" s="148" t="s">
        <v>48</v>
      </c>
      <c r="E31" s="149"/>
      <c r="F31" s="62">
        <v>0.6</v>
      </c>
      <c r="G31" s="18" t="s">
        <v>30</v>
      </c>
      <c r="H31" s="74">
        <f t="shared" si="0"/>
        <v>0.2</v>
      </c>
      <c r="I31" s="34"/>
      <c r="J31" s="75">
        <f t="shared" si="1"/>
        <v>0</v>
      </c>
      <c r="K31" s="76">
        <f t="shared" si="3"/>
        <v>7.2500000000000009E-2</v>
      </c>
      <c r="L31" s="39">
        <f t="shared" si="2"/>
        <v>4</v>
      </c>
      <c r="M31" s="74" t="s">
        <v>49</v>
      </c>
      <c r="N31" s="34"/>
      <c r="O31" s="74">
        <v>0</v>
      </c>
      <c r="P31" s="34"/>
      <c r="Q31" s="74" t="s">
        <v>49</v>
      </c>
      <c r="R31" s="34"/>
      <c r="S31" s="74" t="s">
        <v>49</v>
      </c>
      <c r="T31" s="34"/>
      <c r="U31" s="74">
        <v>0.2</v>
      </c>
      <c r="V31" s="34"/>
      <c r="W31" s="74" t="s">
        <v>49</v>
      </c>
      <c r="X31" s="34"/>
      <c r="Y31" s="74" t="s">
        <v>49</v>
      </c>
      <c r="Z31" s="34"/>
      <c r="AA31" s="74">
        <v>0.09</v>
      </c>
      <c r="AB31" s="34"/>
      <c r="AC31" s="74" t="s">
        <v>49</v>
      </c>
      <c r="AD31" s="34"/>
      <c r="AE31" s="74" t="s">
        <v>49</v>
      </c>
      <c r="AF31" s="34"/>
      <c r="AG31" s="74">
        <v>0</v>
      </c>
      <c r="AH31" s="34"/>
      <c r="AI31" s="74" t="s">
        <v>49</v>
      </c>
      <c r="AJ31" s="34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14.1" customHeight="1">
      <c r="A32" s="36"/>
      <c r="B32" s="16">
        <v>200021</v>
      </c>
      <c r="C32" s="16"/>
      <c r="D32" s="148" t="s">
        <v>50</v>
      </c>
      <c r="E32" s="149"/>
      <c r="F32" s="48">
        <v>0.02</v>
      </c>
      <c r="G32" s="18" t="s">
        <v>30</v>
      </c>
      <c r="H32" s="52">
        <f t="shared" si="0"/>
        <v>0</v>
      </c>
      <c r="I32" s="34"/>
      <c r="J32" s="53">
        <f t="shared" si="1"/>
        <v>0</v>
      </c>
      <c r="K32" s="54">
        <f t="shared" si="3"/>
        <v>0</v>
      </c>
      <c r="L32" s="39">
        <f t="shared" si="2"/>
        <v>4</v>
      </c>
      <c r="M32" s="52" t="s">
        <v>49</v>
      </c>
      <c r="N32" s="34"/>
      <c r="O32" s="52">
        <v>0</v>
      </c>
      <c r="P32" s="34"/>
      <c r="Q32" s="52" t="s">
        <v>49</v>
      </c>
      <c r="R32" s="34"/>
      <c r="S32" s="52" t="s">
        <v>49</v>
      </c>
      <c r="T32" s="34"/>
      <c r="U32" s="52">
        <v>0</v>
      </c>
      <c r="V32" s="34"/>
      <c r="W32" s="52" t="s">
        <v>49</v>
      </c>
      <c r="X32" s="34"/>
      <c r="Y32" s="52" t="s">
        <v>49</v>
      </c>
      <c r="Z32" s="34"/>
      <c r="AA32" s="52">
        <v>0</v>
      </c>
      <c r="AB32" s="34"/>
      <c r="AC32" s="52" t="s">
        <v>49</v>
      </c>
      <c r="AD32" s="34"/>
      <c r="AE32" s="52" t="s">
        <v>49</v>
      </c>
      <c r="AF32" s="34"/>
      <c r="AG32" s="52">
        <v>0</v>
      </c>
      <c r="AH32" s="34"/>
      <c r="AI32" s="52" t="s">
        <v>49</v>
      </c>
      <c r="AJ32" s="34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ht="14.1" customHeight="1">
      <c r="A33" s="36"/>
      <c r="B33" s="16">
        <v>200022</v>
      </c>
      <c r="C33" s="16"/>
      <c r="D33" s="148" t="s">
        <v>51</v>
      </c>
      <c r="E33" s="149"/>
      <c r="F33" s="48">
        <v>0.06</v>
      </c>
      <c r="G33" s="18" t="s">
        <v>30</v>
      </c>
      <c r="H33" s="49">
        <f t="shared" si="0"/>
        <v>3.4000000000000002E-2</v>
      </c>
      <c r="I33" s="34"/>
      <c r="J33" s="50">
        <f t="shared" si="1"/>
        <v>3.0000000000000001E-3</v>
      </c>
      <c r="K33" s="51">
        <f t="shared" si="3"/>
        <v>1.55E-2</v>
      </c>
      <c r="L33" s="39">
        <f t="shared" si="2"/>
        <v>4</v>
      </c>
      <c r="M33" s="49" t="s">
        <v>49</v>
      </c>
      <c r="N33" s="34"/>
      <c r="O33" s="49">
        <v>1.2E-2</v>
      </c>
      <c r="P33" s="34"/>
      <c r="Q33" s="49" t="s">
        <v>49</v>
      </c>
      <c r="R33" s="34"/>
      <c r="S33" s="49" t="s">
        <v>49</v>
      </c>
      <c r="T33" s="34"/>
      <c r="U33" s="49">
        <v>3.4000000000000002E-2</v>
      </c>
      <c r="V33" s="34"/>
      <c r="W33" s="49" t="s">
        <v>49</v>
      </c>
      <c r="X33" s="34"/>
      <c r="Y33" s="49" t="s">
        <v>49</v>
      </c>
      <c r="Z33" s="34"/>
      <c r="AA33" s="49">
        <v>1.2999999999999999E-2</v>
      </c>
      <c r="AB33" s="34"/>
      <c r="AC33" s="49" t="s">
        <v>49</v>
      </c>
      <c r="AD33" s="34"/>
      <c r="AE33" s="49" t="s">
        <v>49</v>
      </c>
      <c r="AF33" s="34"/>
      <c r="AG33" s="49">
        <v>3.0000000000000001E-3</v>
      </c>
      <c r="AH33" s="34"/>
      <c r="AI33" s="49" t="s">
        <v>49</v>
      </c>
      <c r="AJ33" s="34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ht="14.1" customHeight="1">
      <c r="A34" s="36"/>
      <c r="B34" s="16">
        <v>200023</v>
      </c>
      <c r="C34" s="16"/>
      <c r="D34" s="148" t="s">
        <v>52</v>
      </c>
      <c r="E34" s="149"/>
      <c r="F34" s="48">
        <v>0.03</v>
      </c>
      <c r="G34" s="18" t="s">
        <v>30</v>
      </c>
      <c r="H34" s="77">
        <f t="shared" si="0"/>
        <v>0</v>
      </c>
      <c r="I34" s="34"/>
      <c r="J34" s="78">
        <f t="shared" si="1"/>
        <v>0</v>
      </c>
      <c r="K34" s="79">
        <f t="shared" si="3"/>
        <v>0</v>
      </c>
      <c r="L34" s="39">
        <f t="shared" si="2"/>
        <v>4</v>
      </c>
      <c r="M34" s="77" t="s">
        <v>49</v>
      </c>
      <c r="N34" s="34"/>
      <c r="O34" s="77">
        <v>0</v>
      </c>
      <c r="P34" s="34"/>
      <c r="Q34" s="77" t="s">
        <v>49</v>
      </c>
      <c r="R34" s="34"/>
      <c r="S34" s="77" t="s">
        <v>49</v>
      </c>
      <c r="T34" s="34"/>
      <c r="U34" s="77">
        <v>0</v>
      </c>
      <c r="V34" s="34"/>
      <c r="W34" s="77" t="s">
        <v>49</v>
      </c>
      <c r="X34" s="34"/>
      <c r="Y34" s="77" t="s">
        <v>49</v>
      </c>
      <c r="Z34" s="34"/>
      <c r="AA34" s="77">
        <v>0</v>
      </c>
      <c r="AB34" s="34"/>
      <c r="AC34" s="77" t="s">
        <v>49</v>
      </c>
      <c r="AD34" s="34"/>
      <c r="AE34" s="77" t="s">
        <v>49</v>
      </c>
      <c r="AF34" s="34"/>
      <c r="AG34" s="77">
        <v>0</v>
      </c>
      <c r="AH34" s="34"/>
      <c r="AI34" s="77" t="s">
        <v>49</v>
      </c>
      <c r="AJ34" s="34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ht="14.1" customHeight="1">
      <c r="A35" s="36"/>
      <c r="B35" s="16">
        <v>200024</v>
      </c>
      <c r="C35" s="16"/>
      <c r="D35" s="148" t="s">
        <v>53</v>
      </c>
      <c r="E35" s="149"/>
      <c r="F35" s="62">
        <v>0.1</v>
      </c>
      <c r="G35" s="18" t="s">
        <v>30</v>
      </c>
      <c r="H35" s="49">
        <f t="shared" si="0"/>
        <v>2E-3</v>
      </c>
      <c r="I35" s="34"/>
      <c r="J35" s="50">
        <f t="shared" si="1"/>
        <v>0</v>
      </c>
      <c r="K35" s="51">
        <f t="shared" si="3"/>
        <v>1.25E-3</v>
      </c>
      <c r="L35" s="39">
        <f t="shared" si="2"/>
        <v>4</v>
      </c>
      <c r="M35" s="49" t="s">
        <v>49</v>
      </c>
      <c r="N35" s="34"/>
      <c r="O35" s="49">
        <v>0</v>
      </c>
      <c r="P35" s="34"/>
      <c r="Q35" s="49" t="s">
        <v>49</v>
      </c>
      <c r="R35" s="34"/>
      <c r="S35" s="49" t="s">
        <v>49</v>
      </c>
      <c r="T35" s="34"/>
      <c r="U35" s="49">
        <v>1E-3</v>
      </c>
      <c r="V35" s="34"/>
      <c r="W35" s="49" t="s">
        <v>49</v>
      </c>
      <c r="X35" s="34"/>
      <c r="Y35" s="49" t="s">
        <v>49</v>
      </c>
      <c r="Z35" s="34"/>
      <c r="AA35" s="49">
        <v>2E-3</v>
      </c>
      <c r="AB35" s="34"/>
      <c r="AC35" s="49" t="s">
        <v>49</v>
      </c>
      <c r="AD35" s="34"/>
      <c r="AE35" s="49" t="s">
        <v>49</v>
      </c>
      <c r="AF35" s="34"/>
      <c r="AG35" s="49">
        <v>2E-3</v>
      </c>
      <c r="AH35" s="34"/>
      <c r="AI35" s="49" t="s">
        <v>49</v>
      </c>
      <c r="AJ35" s="34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ht="14.1" customHeight="1">
      <c r="A36" s="36"/>
      <c r="B36" s="16">
        <v>200025</v>
      </c>
      <c r="C36" s="16"/>
      <c r="D36" s="148" t="s">
        <v>54</v>
      </c>
      <c r="E36" s="149"/>
      <c r="F36" s="48">
        <v>0.01</v>
      </c>
      <c r="G36" s="18" t="s">
        <v>30</v>
      </c>
      <c r="H36" s="49">
        <f t="shared" si="0"/>
        <v>0</v>
      </c>
      <c r="I36" s="34"/>
      <c r="J36" s="50">
        <f t="shared" si="1"/>
        <v>0</v>
      </c>
      <c r="K36" s="51">
        <f t="shared" si="3"/>
        <v>0</v>
      </c>
      <c r="L36" s="39">
        <f t="shared" si="2"/>
        <v>4</v>
      </c>
      <c r="M36" s="49" t="s">
        <v>49</v>
      </c>
      <c r="N36" s="34"/>
      <c r="O36" s="49">
        <v>0</v>
      </c>
      <c r="P36" s="34"/>
      <c r="Q36" s="49" t="s">
        <v>49</v>
      </c>
      <c r="R36" s="34"/>
      <c r="S36" s="49" t="s">
        <v>49</v>
      </c>
      <c r="T36" s="34"/>
      <c r="U36" s="49">
        <v>0</v>
      </c>
      <c r="V36" s="34"/>
      <c r="W36" s="49" t="s">
        <v>49</v>
      </c>
      <c r="X36" s="34"/>
      <c r="Y36" s="49" t="s">
        <v>49</v>
      </c>
      <c r="Z36" s="34"/>
      <c r="AA36" s="49">
        <v>0</v>
      </c>
      <c r="AB36" s="34"/>
      <c r="AC36" s="49" t="s">
        <v>49</v>
      </c>
      <c r="AD36" s="34"/>
      <c r="AE36" s="49" t="s">
        <v>49</v>
      </c>
      <c r="AF36" s="34"/>
      <c r="AG36" s="49">
        <v>0</v>
      </c>
      <c r="AH36" s="34"/>
      <c r="AI36" s="49" t="s">
        <v>49</v>
      </c>
      <c r="AJ36" s="34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ht="14.1" customHeight="1">
      <c r="A37" s="36"/>
      <c r="B37" s="16">
        <v>200026</v>
      </c>
      <c r="C37" s="16"/>
      <c r="D37" s="152" t="s">
        <v>55</v>
      </c>
      <c r="E37" s="153"/>
      <c r="F37" s="62">
        <v>0.1</v>
      </c>
      <c r="G37" s="18" t="s">
        <v>30</v>
      </c>
      <c r="H37" s="49">
        <f t="shared" si="0"/>
        <v>4.2999999999999997E-2</v>
      </c>
      <c r="I37" s="34"/>
      <c r="J37" s="50">
        <f t="shared" si="1"/>
        <v>8.0000000000000002E-3</v>
      </c>
      <c r="K37" s="51">
        <f t="shared" si="3"/>
        <v>2.2499999999999999E-2</v>
      </c>
      <c r="L37" s="39">
        <f t="shared" si="2"/>
        <v>4</v>
      </c>
      <c r="M37" s="49" t="s">
        <v>49</v>
      </c>
      <c r="N37" s="34"/>
      <c r="O37" s="49">
        <v>1.7999999999999999E-2</v>
      </c>
      <c r="P37" s="34"/>
      <c r="Q37" s="49" t="s">
        <v>49</v>
      </c>
      <c r="R37" s="34"/>
      <c r="S37" s="49" t="s">
        <v>49</v>
      </c>
      <c r="T37" s="34"/>
      <c r="U37" s="49">
        <v>4.2999999999999997E-2</v>
      </c>
      <c r="V37" s="34"/>
      <c r="W37" s="49" t="s">
        <v>49</v>
      </c>
      <c r="X37" s="34"/>
      <c r="Y37" s="49" t="s">
        <v>49</v>
      </c>
      <c r="Z37" s="34"/>
      <c r="AA37" s="49">
        <v>2.1000000000000001E-2</v>
      </c>
      <c r="AB37" s="34"/>
      <c r="AC37" s="49" t="s">
        <v>49</v>
      </c>
      <c r="AD37" s="34"/>
      <c r="AE37" s="49" t="s">
        <v>49</v>
      </c>
      <c r="AF37" s="34"/>
      <c r="AG37" s="49">
        <v>8.0000000000000002E-3</v>
      </c>
      <c r="AH37" s="34"/>
      <c r="AI37" s="49" t="s">
        <v>49</v>
      </c>
      <c r="AJ37" s="34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ht="14.1" customHeight="1">
      <c r="A38" s="36"/>
      <c r="B38" s="16">
        <v>200027</v>
      </c>
      <c r="C38" s="16"/>
      <c r="D38" s="148" t="s">
        <v>56</v>
      </c>
      <c r="E38" s="149"/>
      <c r="F38" s="48">
        <v>0.03</v>
      </c>
      <c r="G38" s="18" t="s">
        <v>30</v>
      </c>
      <c r="H38" s="77">
        <f t="shared" si="0"/>
        <v>1.6E-2</v>
      </c>
      <c r="I38" s="34"/>
      <c r="J38" s="78">
        <f t="shared" si="1"/>
        <v>0</v>
      </c>
      <c r="K38" s="79">
        <f t="shared" si="3"/>
        <v>7.4999999999999997E-3</v>
      </c>
      <c r="L38" s="39">
        <f>COUNT(M38,O38,Q38,S38,U38,W38,Y38,AA38,AC38,AE38,AG38,AI38,AK38,AM38,AO38,AQ38,AS38,AU38,AW38,AY38,BA38,BC38,BE38,BG38)</f>
        <v>4</v>
      </c>
      <c r="M38" s="77" t="s">
        <v>49</v>
      </c>
      <c r="N38" s="34"/>
      <c r="O38" s="77">
        <v>8.0000000000000002E-3</v>
      </c>
      <c r="P38" s="34"/>
      <c r="Q38" s="77" t="s">
        <v>49</v>
      </c>
      <c r="R38" s="34"/>
      <c r="S38" s="77" t="s">
        <v>49</v>
      </c>
      <c r="T38" s="34"/>
      <c r="U38" s="77">
        <v>1.6E-2</v>
      </c>
      <c r="V38" s="34"/>
      <c r="W38" s="77" t="s">
        <v>49</v>
      </c>
      <c r="X38" s="34"/>
      <c r="Y38" s="77" t="s">
        <v>49</v>
      </c>
      <c r="Z38" s="34"/>
      <c r="AA38" s="77">
        <v>6.0000000000000001E-3</v>
      </c>
      <c r="AB38" s="34"/>
      <c r="AC38" s="77" t="s">
        <v>49</v>
      </c>
      <c r="AD38" s="34"/>
      <c r="AE38" s="77" t="s">
        <v>49</v>
      </c>
      <c r="AF38" s="34"/>
      <c r="AG38" s="77">
        <v>0</v>
      </c>
      <c r="AH38" s="34"/>
      <c r="AI38" s="77" t="s">
        <v>49</v>
      </c>
      <c r="AJ38" s="34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ht="14.1" customHeight="1">
      <c r="A39" s="36"/>
      <c r="B39" s="16">
        <v>200028</v>
      </c>
      <c r="C39" s="16"/>
      <c r="D39" s="148" t="s">
        <v>57</v>
      </c>
      <c r="E39" s="149"/>
      <c r="F39" s="48">
        <v>0.03</v>
      </c>
      <c r="G39" s="18" t="s">
        <v>30</v>
      </c>
      <c r="H39" s="49">
        <f t="shared" si="0"/>
        <v>8.0000000000000002E-3</v>
      </c>
      <c r="I39" s="34"/>
      <c r="J39" s="50">
        <f t="shared" si="1"/>
        <v>3.0000000000000001E-3</v>
      </c>
      <c r="K39" s="51">
        <f t="shared" si="3"/>
        <v>5.7499999999999999E-3</v>
      </c>
      <c r="L39" s="39">
        <f t="shared" si="2"/>
        <v>4</v>
      </c>
      <c r="M39" s="49" t="s">
        <v>49</v>
      </c>
      <c r="N39" s="34"/>
      <c r="O39" s="49">
        <v>6.0000000000000001E-3</v>
      </c>
      <c r="P39" s="34"/>
      <c r="Q39" s="49" t="s">
        <v>49</v>
      </c>
      <c r="R39" s="34"/>
      <c r="S39" s="49" t="s">
        <v>49</v>
      </c>
      <c r="T39" s="34"/>
      <c r="U39" s="49">
        <v>8.0000000000000002E-3</v>
      </c>
      <c r="V39" s="34"/>
      <c r="W39" s="49" t="s">
        <v>49</v>
      </c>
      <c r="X39" s="34"/>
      <c r="Y39" s="49" t="s">
        <v>49</v>
      </c>
      <c r="Z39" s="34"/>
      <c r="AA39" s="49">
        <v>6.0000000000000001E-3</v>
      </c>
      <c r="AB39" s="34"/>
      <c r="AC39" s="49" t="s">
        <v>49</v>
      </c>
      <c r="AD39" s="34"/>
      <c r="AE39" s="49" t="s">
        <v>49</v>
      </c>
      <c r="AF39" s="34"/>
      <c r="AG39" s="49">
        <v>3.0000000000000001E-3</v>
      </c>
      <c r="AH39" s="34"/>
      <c r="AI39" s="49" t="s">
        <v>49</v>
      </c>
      <c r="AJ39" s="34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ht="14.1" customHeight="1">
      <c r="A40" s="36"/>
      <c r="B40" s="16">
        <v>200029</v>
      </c>
      <c r="C40" s="16"/>
      <c r="D40" s="148" t="s">
        <v>58</v>
      </c>
      <c r="E40" s="149"/>
      <c r="F40" s="48">
        <v>0.09</v>
      </c>
      <c r="G40" s="18" t="s">
        <v>30</v>
      </c>
      <c r="H40" s="49">
        <f t="shared" si="0"/>
        <v>0</v>
      </c>
      <c r="I40" s="34"/>
      <c r="J40" s="50">
        <f t="shared" si="1"/>
        <v>0</v>
      </c>
      <c r="K40" s="51">
        <f t="shared" si="3"/>
        <v>0</v>
      </c>
      <c r="L40" s="39">
        <f t="shared" si="2"/>
        <v>4</v>
      </c>
      <c r="M40" s="49" t="s">
        <v>49</v>
      </c>
      <c r="N40" s="34"/>
      <c r="O40" s="49">
        <v>0</v>
      </c>
      <c r="P40" s="34"/>
      <c r="Q40" s="49" t="s">
        <v>49</v>
      </c>
      <c r="R40" s="34"/>
      <c r="S40" s="49" t="s">
        <v>49</v>
      </c>
      <c r="T40" s="34"/>
      <c r="U40" s="49">
        <v>0</v>
      </c>
      <c r="V40" s="34"/>
      <c r="W40" s="49" t="s">
        <v>49</v>
      </c>
      <c r="X40" s="34"/>
      <c r="Y40" s="49" t="s">
        <v>49</v>
      </c>
      <c r="Z40" s="34"/>
      <c r="AA40" s="49">
        <v>0</v>
      </c>
      <c r="AB40" s="34"/>
      <c r="AC40" s="49" t="s">
        <v>49</v>
      </c>
      <c r="AD40" s="34"/>
      <c r="AE40" s="49" t="s">
        <v>49</v>
      </c>
      <c r="AF40" s="34"/>
      <c r="AG40" s="49">
        <v>0</v>
      </c>
      <c r="AH40" s="34"/>
      <c r="AI40" s="49" t="s">
        <v>49</v>
      </c>
      <c r="AJ40" s="34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ht="14.1" customHeight="1">
      <c r="A41" s="36"/>
      <c r="B41" s="16">
        <v>200030</v>
      </c>
      <c r="C41" s="16"/>
      <c r="D41" s="148" t="s">
        <v>59</v>
      </c>
      <c r="E41" s="149"/>
      <c r="F41" s="48">
        <v>0.08</v>
      </c>
      <c r="G41" s="18" t="s">
        <v>30</v>
      </c>
      <c r="H41" s="80">
        <f t="shared" si="0"/>
        <v>0</v>
      </c>
      <c r="I41" s="34"/>
      <c r="J41" s="81">
        <f t="shared" si="1"/>
        <v>0</v>
      </c>
      <c r="K41" s="82">
        <f t="shared" si="3"/>
        <v>0</v>
      </c>
      <c r="L41" s="39">
        <f t="shared" si="2"/>
        <v>4</v>
      </c>
      <c r="M41" s="80" t="s">
        <v>49</v>
      </c>
      <c r="N41" s="34"/>
      <c r="O41" s="80">
        <v>0</v>
      </c>
      <c r="P41" s="34"/>
      <c r="Q41" s="80" t="s">
        <v>49</v>
      </c>
      <c r="R41" s="34"/>
      <c r="S41" s="80" t="s">
        <v>49</v>
      </c>
      <c r="T41" s="34"/>
      <c r="U41" s="80">
        <v>0</v>
      </c>
      <c r="V41" s="34"/>
      <c r="W41" s="80" t="s">
        <v>49</v>
      </c>
      <c r="X41" s="34"/>
      <c r="Y41" s="80" t="s">
        <v>49</v>
      </c>
      <c r="Z41" s="34"/>
      <c r="AA41" s="80">
        <v>0</v>
      </c>
      <c r="AB41" s="34"/>
      <c r="AC41" s="80" t="s">
        <v>49</v>
      </c>
      <c r="AD41" s="34"/>
      <c r="AE41" s="80" t="s">
        <v>49</v>
      </c>
      <c r="AF41" s="34"/>
      <c r="AG41" s="80">
        <v>0</v>
      </c>
      <c r="AH41" s="34"/>
      <c r="AI41" s="80" t="s">
        <v>49</v>
      </c>
      <c r="AJ41" s="34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ht="14.1" customHeight="1">
      <c r="A42" s="36"/>
      <c r="B42" s="16">
        <v>200031</v>
      </c>
      <c r="C42" s="16"/>
      <c r="D42" s="148" t="s">
        <v>60</v>
      </c>
      <c r="E42" s="149"/>
      <c r="F42" s="62">
        <v>1</v>
      </c>
      <c r="G42" s="18" t="s">
        <v>30</v>
      </c>
      <c r="H42" s="83">
        <f t="shared" si="0"/>
        <v>0</v>
      </c>
      <c r="I42" s="34" t="str">
        <f t="shared" ref="I42:I55" si="18">IF($F42*($H$7/100)&lt;H42,$I$7,IF($F42*($H$8/100)&lt;H42,$I$8,""))</f>
        <v/>
      </c>
      <c r="J42" s="84">
        <f t="shared" si="1"/>
        <v>0</v>
      </c>
      <c r="K42" s="85">
        <f t="shared" si="3"/>
        <v>0</v>
      </c>
      <c r="L42" s="39">
        <f t="shared" si="2"/>
        <v>1</v>
      </c>
      <c r="M42" s="83" t="s">
        <v>49</v>
      </c>
      <c r="N42" s="34" t="str">
        <f>IF(M42="","",IF($F42*($H$7/100)&lt;M42,$I$7,IF($F42*($H$8/100)&lt;M42,$I$8,"")))</f>
        <v/>
      </c>
      <c r="O42" s="83" t="s">
        <v>49</v>
      </c>
      <c r="P42" s="34" t="str">
        <f>IF(O42="","",IF($F42*($H$7/100)&lt;O42,$I$7,IF($F42*($H$8/100)&lt;O42,$I$8,"")))</f>
        <v/>
      </c>
      <c r="Q42" s="83" t="s">
        <v>49</v>
      </c>
      <c r="R42" s="34" t="str">
        <f>IF(Q42="","",IF($F42*($H$7/100)&lt;Q42,$I$7,IF($F42*($H$8/100)&lt;Q42,$I$8,"")))</f>
        <v/>
      </c>
      <c r="S42" s="83" t="s">
        <v>49</v>
      </c>
      <c r="T42" s="34" t="str">
        <f>IF(S42="","",IF($F42*($H$7/100)&lt;S42,$I$7,IF($F42*($H$8/100)&lt;S42,$I$8,"")))</f>
        <v/>
      </c>
      <c r="U42" s="83">
        <v>0</v>
      </c>
      <c r="V42" s="34" t="str">
        <f>IF(U42="","",IF($F42*($H$7/100)&lt;U42,$I$7,IF($F42*($H$8/100)&lt;U42,$I$8,"")))</f>
        <v/>
      </c>
      <c r="W42" s="83" t="s">
        <v>49</v>
      </c>
      <c r="X42" s="34" t="str">
        <f>IF(W42="","",IF($F42*($H$7/100)&lt;W42,$I$7,IF($F42*($H$8/100)&lt;W42,$I$8,"")))</f>
        <v/>
      </c>
      <c r="Y42" s="83" t="s">
        <v>49</v>
      </c>
      <c r="Z42" s="34" t="str">
        <f t="shared" ref="Z42:Z47" si="19">IF(Y42="","",IF($F42*($H$7/100)&lt;Y42,$I$7,IF($F42*($H$8/100)&lt;Y42,$I$8,"")))</f>
        <v/>
      </c>
      <c r="AA42" s="83" t="s">
        <v>49</v>
      </c>
      <c r="AB42" s="34" t="str">
        <f t="shared" ref="AB42:AB47" si="20">IF(AA42="","",IF($F42*($H$7/100)&lt;AA42,$I$7,IF($F42*($H$8/100)&lt;AA42,$I$8,"")))</f>
        <v/>
      </c>
      <c r="AC42" s="83" t="s">
        <v>49</v>
      </c>
      <c r="AD42" s="34" t="str">
        <f t="shared" ref="AD42:AD47" si="21">IF(AC42="","",IF($F42*($H$7/100)&lt;AC42,$I$7,IF($F42*($H$8/100)&lt;AC42,$I$8,"")))</f>
        <v/>
      </c>
      <c r="AE42" s="83" t="s">
        <v>49</v>
      </c>
      <c r="AF42" s="34" t="str">
        <f t="shared" ref="AF42:AF47" si="22">IF(AE42="","",IF($F42*($H$7/100)&lt;AE42,$I$7,IF($F42*($H$8/100)&lt;AE42,$I$8,"")))</f>
        <v/>
      </c>
      <c r="AG42" s="83" t="s">
        <v>49</v>
      </c>
      <c r="AH42" s="34" t="str">
        <f t="shared" ref="AH42:AH47" si="23">IF(AG42="","",IF($F42*($H$7/100)&lt;AG42,$I$7,IF($F42*($H$8/100)&lt;AG42,$I$8,"")))</f>
        <v/>
      </c>
      <c r="AI42" s="83" t="s">
        <v>49</v>
      </c>
      <c r="AJ42" s="34" t="str">
        <f t="shared" ref="AJ42:AJ47" si="24">IF(AI42="","",IF($F42*($H$7/100)&lt;AI42,$I$7,IF($F42*($H$8/100)&lt;AI42,$I$8,"")))</f>
        <v/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ht="14.1" customHeight="1">
      <c r="A43" s="36"/>
      <c r="B43" s="16">
        <v>200032</v>
      </c>
      <c r="C43" s="16"/>
      <c r="D43" s="148" t="s">
        <v>61</v>
      </c>
      <c r="E43" s="149"/>
      <c r="F43" s="62">
        <v>0.2</v>
      </c>
      <c r="G43" s="18" t="s">
        <v>30</v>
      </c>
      <c r="H43" s="59">
        <f t="shared" si="0"/>
        <v>0.05</v>
      </c>
      <c r="I43" s="34" t="str">
        <f t="shared" si="18"/>
        <v>▲</v>
      </c>
      <c r="J43" s="60">
        <f t="shared" si="1"/>
        <v>0.05</v>
      </c>
      <c r="K43" s="61">
        <f t="shared" si="3"/>
        <v>0.05</v>
      </c>
      <c r="L43" s="39">
        <f t="shared" si="2"/>
        <v>1</v>
      </c>
      <c r="M43" s="59" t="s">
        <v>49</v>
      </c>
      <c r="N43" s="34" t="str">
        <f>IF(M43="","",IF($F43*($H$7/100)&lt;M43,$I$7,IF($F43*($H$8/100)&lt;M43,$I$8,"")))</f>
        <v/>
      </c>
      <c r="O43" s="59" t="s">
        <v>49</v>
      </c>
      <c r="P43" s="34" t="str">
        <f>IF(O43="","",IF($F43*($H$7/100)&lt;O43,$I$7,IF($F43*($H$8/100)&lt;O43,$I$8,"")))</f>
        <v/>
      </c>
      <c r="Q43" s="59" t="s">
        <v>49</v>
      </c>
      <c r="R43" s="34" t="str">
        <f>IF(Q43="","",IF($F43*($H$7/100)&lt;Q43,$I$7,IF($F43*($H$8/100)&lt;Q43,$I$8,"")))</f>
        <v/>
      </c>
      <c r="S43" s="59" t="s">
        <v>49</v>
      </c>
      <c r="T43" s="34" t="str">
        <f>IF(S43="","",IF($F43*($H$7/100)&lt;S43,$I$7,IF($F43*($H$8/100)&lt;S43,$I$8,"")))</f>
        <v/>
      </c>
      <c r="U43" s="59">
        <v>0.05</v>
      </c>
      <c r="V43" s="34" t="str">
        <f>IF(U43="","",IF($F43*($H$7/100)&lt;U43,$I$7,IF($F43*($H$8/100)&lt;U43,$I$8,"")))</f>
        <v>▲</v>
      </c>
      <c r="W43" s="59" t="s">
        <v>49</v>
      </c>
      <c r="X43" s="34" t="str">
        <f>IF(W43="","",IF($F43*($H$7/100)&lt;W43,$I$7,IF($F43*($H$8/100)&lt;W43,$I$8,"")))</f>
        <v/>
      </c>
      <c r="Y43" s="59" t="s">
        <v>49</v>
      </c>
      <c r="Z43" s="34" t="str">
        <f t="shared" si="19"/>
        <v/>
      </c>
      <c r="AA43" s="59" t="s">
        <v>49</v>
      </c>
      <c r="AB43" s="34" t="str">
        <f t="shared" si="20"/>
        <v/>
      </c>
      <c r="AC43" s="59" t="s">
        <v>49</v>
      </c>
      <c r="AD43" s="34" t="str">
        <f t="shared" si="21"/>
        <v/>
      </c>
      <c r="AE43" s="59" t="s">
        <v>49</v>
      </c>
      <c r="AF43" s="34" t="str">
        <f t="shared" si="22"/>
        <v/>
      </c>
      <c r="AG43" s="59" t="s">
        <v>49</v>
      </c>
      <c r="AH43" s="34" t="str">
        <f t="shared" si="23"/>
        <v/>
      </c>
      <c r="AI43" s="59" t="s">
        <v>49</v>
      </c>
      <c r="AJ43" s="34" t="str">
        <f t="shared" si="24"/>
        <v/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ht="14.1" customHeight="1">
      <c r="A44" s="36"/>
      <c r="B44" s="16">
        <v>200033</v>
      </c>
      <c r="C44" s="16"/>
      <c r="D44" s="148" t="s">
        <v>62</v>
      </c>
      <c r="E44" s="149"/>
      <c r="F44" s="62">
        <v>0.3</v>
      </c>
      <c r="G44" s="18" t="s">
        <v>30</v>
      </c>
      <c r="H44" s="86">
        <f t="shared" si="0"/>
        <v>0</v>
      </c>
      <c r="I44" s="34" t="str">
        <f t="shared" si="18"/>
        <v/>
      </c>
      <c r="J44" s="87">
        <f t="shared" si="1"/>
        <v>0</v>
      </c>
      <c r="K44" s="88">
        <f t="shared" si="3"/>
        <v>0</v>
      </c>
      <c r="L44" s="39">
        <f t="shared" si="2"/>
        <v>1</v>
      </c>
      <c r="M44" s="86" t="s">
        <v>49</v>
      </c>
      <c r="N44" s="34" t="str">
        <f>IF(M44="","",IF($F44*($H$7/100)&lt;M44,$I$7,IF($F44*($H$8/100)&lt;M44,$I$8,"")))</f>
        <v/>
      </c>
      <c r="O44" s="86" t="s">
        <v>49</v>
      </c>
      <c r="P44" s="34" t="str">
        <f>IF(O44="","",IF($F44*($H$7/100)&lt;O44,$I$7,IF($F44*($H$8/100)&lt;O44,$I$8,"")))</f>
        <v/>
      </c>
      <c r="Q44" s="86" t="s">
        <v>49</v>
      </c>
      <c r="R44" s="34" t="str">
        <f>IF(Q44="","",IF($F44*($H$7/100)&lt;Q44,$I$7,IF($F44*($H$8/100)&lt;Q44,$I$8,"")))</f>
        <v/>
      </c>
      <c r="S44" s="86" t="s">
        <v>49</v>
      </c>
      <c r="T44" s="34" t="str">
        <f>IF(S44="","",IF($F44*($H$7/100)&lt;S44,$I$7,IF($F44*($H$8/100)&lt;S44,$I$8,"")))</f>
        <v/>
      </c>
      <c r="U44" s="86">
        <v>0</v>
      </c>
      <c r="V44" s="34" t="str">
        <f>IF(U44="","",IF($F44*($H$7/100)&lt;U44,$I$7,IF($F44*($H$8/100)&lt;U44,$I$8,"")))</f>
        <v/>
      </c>
      <c r="W44" s="86" t="s">
        <v>49</v>
      </c>
      <c r="X44" s="34" t="str">
        <f>IF(W44="","",IF($F44*($H$7/100)&lt;W44,$I$7,IF($F44*($H$8/100)&lt;W44,$I$8,"")))</f>
        <v/>
      </c>
      <c r="Y44" s="86" t="s">
        <v>49</v>
      </c>
      <c r="Z44" s="34" t="str">
        <f t="shared" si="19"/>
        <v/>
      </c>
      <c r="AA44" s="86" t="s">
        <v>49</v>
      </c>
      <c r="AB44" s="34" t="str">
        <f t="shared" si="20"/>
        <v/>
      </c>
      <c r="AC44" s="86" t="s">
        <v>49</v>
      </c>
      <c r="AD44" s="34" t="str">
        <f t="shared" si="21"/>
        <v/>
      </c>
      <c r="AE44" s="86" t="s">
        <v>49</v>
      </c>
      <c r="AF44" s="34" t="str">
        <f t="shared" si="22"/>
        <v/>
      </c>
      <c r="AG44" s="86" t="s">
        <v>49</v>
      </c>
      <c r="AH44" s="34" t="str">
        <f t="shared" si="23"/>
        <v/>
      </c>
      <c r="AI44" s="86" t="s">
        <v>49</v>
      </c>
      <c r="AJ44" s="34" t="str">
        <f t="shared" si="24"/>
        <v/>
      </c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14.1" customHeight="1">
      <c r="A45" s="36"/>
      <c r="B45" s="16">
        <v>200034</v>
      </c>
      <c r="C45" s="16"/>
      <c r="D45" s="148" t="s">
        <v>63</v>
      </c>
      <c r="E45" s="149"/>
      <c r="F45" s="62">
        <v>1</v>
      </c>
      <c r="G45" s="18" t="s">
        <v>30</v>
      </c>
      <c r="H45" s="83">
        <f t="shared" si="0"/>
        <v>0</v>
      </c>
      <c r="I45" s="34" t="str">
        <f t="shared" si="18"/>
        <v/>
      </c>
      <c r="J45" s="84">
        <f t="shared" si="1"/>
        <v>0</v>
      </c>
      <c r="K45" s="85">
        <f t="shared" si="3"/>
        <v>0</v>
      </c>
      <c r="L45" s="39">
        <f t="shared" si="2"/>
        <v>1</v>
      </c>
      <c r="M45" s="83" t="s">
        <v>49</v>
      </c>
      <c r="N45" s="34" t="str">
        <f>IF(M45="","",IF($F45*($H$7/100)&lt;M45,$I$7,IF($F45*($H$8/100)&lt;M45,$I$8,"")))</f>
        <v/>
      </c>
      <c r="O45" s="83" t="s">
        <v>49</v>
      </c>
      <c r="P45" s="34" t="str">
        <f>IF(O45="","",IF($F45*($H$7/100)&lt;O45,$I$7,IF($F45*($H$8/100)&lt;O45,$I$8,"")))</f>
        <v/>
      </c>
      <c r="Q45" s="83" t="s">
        <v>49</v>
      </c>
      <c r="R45" s="34" t="str">
        <f>IF(Q45="","",IF($F45*($H$7/100)&lt;Q45,$I$7,IF($F45*($H$8/100)&lt;Q45,$I$8,"")))</f>
        <v/>
      </c>
      <c r="S45" s="83" t="s">
        <v>49</v>
      </c>
      <c r="T45" s="34" t="str">
        <f>IF(S45="","",IF($F45*($H$7/100)&lt;S45,$I$7,IF($F45*($H$8/100)&lt;S45,$I$8,"")))</f>
        <v/>
      </c>
      <c r="U45" s="83">
        <v>0</v>
      </c>
      <c r="V45" s="34" t="str">
        <f>IF(U45="","",IF($F45*($H$7/100)&lt;U45,$I$7,IF($F45*($H$8/100)&lt;U45,$I$8,"")))</f>
        <v/>
      </c>
      <c r="W45" s="83" t="s">
        <v>49</v>
      </c>
      <c r="X45" s="34" t="str">
        <f>IF(W45="","",IF($F45*($H$7/100)&lt;W45,$I$7,IF($F45*($H$8/100)&lt;W45,$I$8,"")))</f>
        <v/>
      </c>
      <c r="Y45" s="83" t="s">
        <v>49</v>
      </c>
      <c r="Z45" s="34" t="str">
        <f t="shared" si="19"/>
        <v/>
      </c>
      <c r="AA45" s="83" t="s">
        <v>49</v>
      </c>
      <c r="AB45" s="34" t="str">
        <f t="shared" si="20"/>
        <v/>
      </c>
      <c r="AC45" s="83" t="s">
        <v>49</v>
      </c>
      <c r="AD45" s="34" t="str">
        <f t="shared" si="21"/>
        <v/>
      </c>
      <c r="AE45" s="83" t="s">
        <v>49</v>
      </c>
      <c r="AF45" s="34" t="str">
        <f t="shared" si="22"/>
        <v/>
      </c>
      <c r="AG45" s="83" t="s">
        <v>49</v>
      </c>
      <c r="AH45" s="34" t="str">
        <f t="shared" si="23"/>
        <v/>
      </c>
      <c r="AI45" s="83" t="s">
        <v>49</v>
      </c>
      <c r="AJ45" s="34" t="str">
        <f t="shared" si="24"/>
        <v/>
      </c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ht="14.1" customHeight="1">
      <c r="A46" s="36"/>
      <c r="B46" s="16">
        <v>200035</v>
      </c>
      <c r="C46" s="16"/>
      <c r="D46" s="148" t="s">
        <v>64</v>
      </c>
      <c r="E46" s="149"/>
      <c r="F46" s="58">
        <v>200</v>
      </c>
      <c r="G46" s="18" t="s">
        <v>30</v>
      </c>
      <c r="H46" s="89">
        <f t="shared" si="0"/>
        <v>8</v>
      </c>
      <c r="I46" s="34" t="str">
        <f t="shared" si="18"/>
        <v/>
      </c>
      <c r="J46" s="90">
        <f t="shared" si="1"/>
        <v>8</v>
      </c>
      <c r="K46" s="89">
        <f t="shared" si="3"/>
        <v>8</v>
      </c>
      <c r="L46" s="39">
        <f t="shared" si="2"/>
        <v>1</v>
      </c>
      <c r="M46" s="89" t="s">
        <v>49</v>
      </c>
      <c r="N46" s="34" t="str">
        <f t="shared" ref="N46:X55" si="25">IF(M46="","",IF($F46*($H$7/100)&lt;M46,$I$7,IF($F46*($H$8/100)&lt;M46,$I$8,"")))</f>
        <v/>
      </c>
      <c r="O46" s="89" t="s">
        <v>49</v>
      </c>
      <c r="P46" s="34" t="str">
        <f t="shared" si="25"/>
        <v/>
      </c>
      <c r="Q46" s="89" t="s">
        <v>49</v>
      </c>
      <c r="R46" s="34" t="str">
        <f t="shared" si="25"/>
        <v/>
      </c>
      <c r="S46" s="89" t="s">
        <v>49</v>
      </c>
      <c r="T46" s="34" t="str">
        <f t="shared" si="25"/>
        <v/>
      </c>
      <c r="U46" s="89">
        <v>8</v>
      </c>
      <c r="V46" s="34" t="str">
        <f t="shared" si="25"/>
        <v/>
      </c>
      <c r="W46" s="89" t="s">
        <v>49</v>
      </c>
      <c r="X46" s="34" t="str">
        <f t="shared" si="25"/>
        <v/>
      </c>
      <c r="Y46" s="89" t="s">
        <v>49</v>
      </c>
      <c r="Z46" s="34" t="str">
        <f t="shared" si="19"/>
        <v/>
      </c>
      <c r="AA46" s="89" t="s">
        <v>49</v>
      </c>
      <c r="AB46" s="34" t="str">
        <f t="shared" si="20"/>
        <v/>
      </c>
      <c r="AC46" s="89" t="s">
        <v>49</v>
      </c>
      <c r="AD46" s="34" t="str">
        <f t="shared" si="21"/>
        <v/>
      </c>
      <c r="AE46" s="89" t="s">
        <v>49</v>
      </c>
      <c r="AF46" s="34" t="str">
        <f t="shared" si="22"/>
        <v/>
      </c>
      <c r="AG46" s="89" t="s">
        <v>49</v>
      </c>
      <c r="AH46" s="34" t="str">
        <f t="shared" si="23"/>
        <v/>
      </c>
      <c r="AI46" s="89" t="s">
        <v>49</v>
      </c>
      <c r="AJ46" s="34" t="str">
        <f t="shared" si="24"/>
        <v/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ht="14.1" customHeight="1">
      <c r="A47" s="36"/>
      <c r="B47" s="16">
        <v>200036</v>
      </c>
      <c r="C47" s="16"/>
      <c r="D47" s="148" t="s">
        <v>65</v>
      </c>
      <c r="E47" s="149"/>
      <c r="F47" s="48">
        <v>0.05</v>
      </c>
      <c r="G47" s="18" t="s">
        <v>30</v>
      </c>
      <c r="H47" s="68">
        <f t="shared" si="0"/>
        <v>0</v>
      </c>
      <c r="I47" s="34" t="str">
        <f t="shared" si="18"/>
        <v/>
      </c>
      <c r="J47" s="69">
        <f t="shared" si="1"/>
        <v>0</v>
      </c>
      <c r="K47" s="70">
        <f t="shared" si="3"/>
        <v>0</v>
      </c>
      <c r="L47" s="39">
        <f t="shared" si="2"/>
        <v>1</v>
      </c>
      <c r="M47" s="68" t="s">
        <v>49</v>
      </c>
      <c r="N47" s="34" t="str">
        <f t="shared" si="25"/>
        <v/>
      </c>
      <c r="O47" s="68" t="s">
        <v>49</v>
      </c>
      <c r="P47" s="34" t="str">
        <f t="shared" si="25"/>
        <v/>
      </c>
      <c r="Q47" s="68" t="s">
        <v>49</v>
      </c>
      <c r="R47" s="34" t="str">
        <f t="shared" si="25"/>
        <v/>
      </c>
      <c r="S47" s="68" t="s">
        <v>49</v>
      </c>
      <c r="T47" s="34" t="str">
        <f t="shared" si="25"/>
        <v/>
      </c>
      <c r="U47" s="68">
        <v>0</v>
      </c>
      <c r="V47" s="34" t="str">
        <f t="shared" si="25"/>
        <v/>
      </c>
      <c r="W47" s="68" t="s">
        <v>49</v>
      </c>
      <c r="X47" s="34" t="str">
        <f t="shared" si="25"/>
        <v/>
      </c>
      <c r="Y47" s="68" t="s">
        <v>49</v>
      </c>
      <c r="Z47" s="34" t="str">
        <f t="shared" si="19"/>
        <v/>
      </c>
      <c r="AA47" s="68" t="s">
        <v>49</v>
      </c>
      <c r="AB47" s="34" t="str">
        <f t="shared" si="20"/>
        <v/>
      </c>
      <c r="AC47" s="68" t="s">
        <v>49</v>
      </c>
      <c r="AD47" s="34" t="str">
        <f t="shared" si="21"/>
        <v/>
      </c>
      <c r="AE47" s="68" t="s">
        <v>49</v>
      </c>
      <c r="AF47" s="34" t="str">
        <f t="shared" si="22"/>
        <v/>
      </c>
      <c r="AG47" s="68" t="s">
        <v>49</v>
      </c>
      <c r="AH47" s="34" t="str">
        <f t="shared" si="23"/>
        <v/>
      </c>
      <c r="AI47" s="68" t="s">
        <v>49</v>
      </c>
      <c r="AJ47" s="34" t="str">
        <f t="shared" si="24"/>
        <v/>
      </c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ht="14.1" customHeight="1">
      <c r="A48" s="36"/>
      <c r="B48" s="16">
        <v>200037</v>
      </c>
      <c r="C48" s="16"/>
      <c r="D48" s="148" t="s">
        <v>66</v>
      </c>
      <c r="E48" s="149"/>
      <c r="F48" s="58">
        <v>200</v>
      </c>
      <c r="G48" s="18" t="s">
        <v>30</v>
      </c>
      <c r="H48" s="91">
        <f t="shared" si="0"/>
        <v>11.7</v>
      </c>
      <c r="I48" s="34"/>
      <c r="J48" s="92">
        <f t="shared" si="1"/>
        <v>7.4</v>
      </c>
      <c r="K48" s="91">
        <f t="shared" si="3"/>
        <v>8.7083333333333339</v>
      </c>
      <c r="L48" s="39">
        <f t="shared" si="2"/>
        <v>12</v>
      </c>
      <c r="M48" s="91">
        <v>7.7</v>
      </c>
      <c r="N48" s="34"/>
      <c r="O48" s="91">
        <v>8.3000000000000007</v>
      </c>
      <c r="P48" s="34"/>
      <c r="Q48" s="91">
        <v>8.1</v>
      </c>
      <c r="R48" s="34"/>
      <c r="S48" s="91">
        <v>8.3000000000000007</v>
      </c>
      <c r="T48" s="34"/>
      <c r="U48" s="91">
        <v>9.1</v>
      </c>
      <c r="V48" s="34"/>
      <c r="W48" s="91">
        <v>8.1999999999999993</v>
      </c>
      <c r="X48" s="34"/>
      <c r="Y48" s="91">
        <v>7.4</v>
      </c>
      <c r="Z48" s="34"/>
      <c r="AA48" s="91">
        <v>7.4</v>
      </c>
      <c r="AB48" s="34"/>
      <c r="AC48" s="91">
        <v>7.8</v>
      </c>
      <c r="AD48" s="34"/>
      <c r="AE48" s="91">
        <v>10.7</v>
      </c>
      <c r="AF48" s="34"/>
      <c r="AG48" s="91">
        <v>11.7</v>
      </c>
      <c r="AH48" s="34"/>
      <c r="AI48" s="91">
        <v>9.8000000000000007</v>
      </c>
      <c r="AJ48" s="34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ht="14.1" customHeight="1">
      <c r="A49" s="36"/>
      <c r="B49" s="16">
        <v>200039</v>
      </c>
      <c r="C49" s="16"/>
      <c r="D49" s="148" t="s">
        <v>67</v>
      </c>
      <c r="E49" s="149"/>
      <c r="F49" s="58">
        <v>300</v>
      </c>
      <c r="G49" s="18" t="s">
        <v>30</v>
      </c>
      <c r="H49" s="89">
        <f t="shared" si="0"/>
        <v>12</v>
      </c>
      <c r="I49" s="34" t="str">
        <f t="shared" si="18"/>
        <v/>
      </c>
      <c r="J49" s="90">
        <f t="shared" si="1"/>
        <v>12</v>
      </c>
      <c r="K49" s="89">
        <f t="shared" si="3"/>
        <v>12</v>
      </c>
      <c r="L49" s="39">
        <f t="shared" si="2"/>
        <v>1</v>
      </c>
      <c r="M49" s="89" t="s">
        <v>49</v>
      </c>
      <c r="N49" s="34" t="str">
        <f t="shared" si="25"/>
        <v/>
      </c>
      <c r="O49" s="89" t="s">
        <v>49</v>
      </c>
      <c r="P49" s="34" t="str">
        <f t="shared" si="25"/>
        <v/>
      </c>
      <c r="Q49" s="89" t="s">
        <v>49</v>
      </c>
      <c r="R49" s="34" t="str">
        <f t="shared" si="25"/>
        <v/>
      </c>
      <c r="S49" s="89" t="s">
        <v>49</v>
      </c>
      <c r="T49" s="34" t="str">
        <f t="shared" si="25"/>
        <v/>
      </c>
      <c r="U49" s="89">
        <v>12</v>
      </c>
      <c r="V49" s="34" t="str">
        <f t="shared" si="25"/>
        <v/>
      </c>
      <c r="W49" s="89" t="s">
        <v>49</v>
      </c>
      <c r="X49" s="34" t="str">
        <f t="shared" si="25"/>
        <v/>
      </c>
      <c r="Y49" s="89" t="s">
        <v>49</v>
      </c>
      <c r="Z49" s="34" t="str">
        <f t="shared" ref="Z49:Z55" si="26">IF(Y49="","",IF($F49*($H$7/100)&lt;Y49,$I$7,IF($F49*($H$8/100)&lt;Y49,$I$8,"")))</f>
        <v/>
      </c>
      <c r="AA49" s="89" t="s">
        <v>49</v>
      </c>
      <c r="AB49" s="34" t="str">
        <f t="shared" ref="AB49:AB55" si="27">IF(AA49="","",IF($F49*($H$7/100)&lt;AA49,$I$7,IF($F49*($H$8/100)&lt;AA49,$I$8,"")))</f>
        <v/>
      </c>
      <c r="AC49" s="89" t="s">
        <v>49</v>
      </c>
      <c r="AD49" s="34" t="str">
        <f t="shared" ref="AD49:AD55" si="28">IF(AC49="","",IF($F49*($H$7/100)&lt;AC49,$I$7,IF($F49*($H$8/100)&lt;AC49,$I$8,"")))</f>
        <v/>
      </c>
      <c r="AE49" s="89" t="s">
        <v>49</v>
      </c>
      <c r="AF49" s="34" t="str">
        <f t="shared" ref="AF49:AF55" si="29">IF(AE49="","",IF($F49*($H$7/100)&lt;AE49,$I$7,IF($F49*($H$8/100)&lt;AE49,$I$8,"")))</f>
        <v/>
      </c>
      <c r="AG49" s="89" t="s">
        <v>49</v>
      </c>
      <c r="AH49" s="34" t="str">
        <f t="shared" ref="AH49:AH55" si="30">IF(AG49="","",IF($F49*($H$7/100)&lt;AG49,$I$7,IF($F49*($H$8/100)&lt;AG49,$I$8,"")))</f>
        <v/>
      </c>
      <c r="AI49" s="89" t="s">
        <v>49</v>
      </c>
      <c r="AJ49" s="34" t="str">
        <f t="shared" ref="AJ49:AJ55" si="31">IF(AI49="","",IF($F49*($H$7/100)&lt;AI49,$I$7,IF($F49*($H$8/100)&lt;AI49,$I$8,"")))</f>
        <v/>
      </c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ht="14.1" customHeight="1">
      <c r="A50" s="36"/>
      <c r="B50" s="16">
        <v>200041</v>
      </c>
      <c r="C50" s="16"/>
      <c r="D50" s="148" t="s">
        <v>68</v>
      </c>
      <c r="E50" s="149"/>
      <c r="F50" s="58">
        <v>500</v>
      </c>
      <c r="G50" s="18" t="s">
        <v>30</v>
      </c>
      <c r="H50" s="89">
        <f t="shared" si="0"/>
        <v>49</v>
      </c>
      <c r="I50" s="34" t="str">
        <f t="shared" si="18"/>
        <v/>
      </c>
      <c r="J50" s="90">
        <f t="shared" si="1"/>
        <v>49</v>
      </c>
      <c r="K50" s="89">
        <f t="shared" si="3"/>
        <v>49</v>
      </c>
      <c r="L50" s="39">
        <f t="shared" si="2"/>
        <v>1</v>
      </c>
      <c r="M50" s="89" t="s">
        <v>49</v>
      </c>
      <c r="N50" s="34" t="str">
        <f t="shared" si="25"/>
        <v/>
      </c>
      <c r="O50" s="89" t="s">
        <v>49</v>
      </c>
      <c r="P50" s="34" t="str">
        <f t="shared" si="25"/>
        <v/>
      </c>
      <c r="Q50" s="89" t="s">
        <v>49</v>
      </c>
      <c r="R50" s="34" t="str">
        <f t="shared" si="25"/>
        <v/>
      </c>
      <c r="S50" s="89" t="s">
        <v>49</v>
      </c>
      <c r="T50" s="34" t="str">
        <f t="shared" si="25"/>
        <v/>
      </c>
      <c r="U50" s="89">
        <v>49</v>
      </c>
      <c r="V50" s="34" t="str">
        <f t="shared" si="25"/>
        <v/>
      </c>
      <c r="W50" s="89" t="s">
        <v>49</v>
      </c>
      <c r="X50" s="34" t="str">
        <f t="shared" si="25"/>
        <v/>
      </c>
      <c r="Y50" s="89" t="s">
        <v>49</v>
      </c>
      <c r="Z50" s="34" t="str">
        <f t="shared" si="26"/>
        <v/>
      </c>
      <c r="AA50" s="89" t="s">
        <v>49</v>
      </c>
      <c r="AB50" s="34" t="str">
        <f t="shared" si="27"/>
        <v/>
      </c>
      <c r="AC50" s="89" t="s">
        <v>49</v>
      </c>
      <c r="AD50" s="34" t="str">
        <f t="shared" si="28"/>
        <v/>
      </c>
      <c r="AE50" s="89" t="s">
        <v>49</v>
      </c>
      <c r="AF50" s="34" t="str">
        <f t="shared" si="29"/>
        <v/>
      </c>
      <c r="AG50" s="89" t="s">
        <v>49</v>
      </c>
      <c r="AH50" s="34" t="str">
        <f t="shared" si="30"/>
        <v/>
      </c>
      <c r="AI50" s="89" t="s">
        <v>49</v>
      </c>
      <c r="AJ50" s="34" t="str">
        <f t="shared" si="31"/>
        <v/>
      </c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ht="14.1" customHeight="1">
      <c r="A51" s="36"/>
      <c r="B51" s="16">
        <v>200042</v>
      </c>
      <c r="C51" s="16"/>
      <c r="D51" s="148" t="s">
        <v>69</v>
      </c>
      <c r="E51" s="149"/>
      <c r="F51" s="62">
        <v>0.2</v>
      </c>
      <c r="G51" s="18" t="s">
        <v>30</v>
      </c>
      <c r="H51" s="59">
        <f t="shared" si="0"/>
        <v>0</v>
      </c>
      <c r="I51" s="34" t="str">
        <f t="shared" si="18"/>
        <v/>
      </c>
      <c r="J51" s="60">
        <f t="shared" si="1"/>
        <v>0</v>
      </c>
      <c r="K51" s="61">
        <f t="shared" si="3"/>
        <v>0</v>
      </c>
      <c r="L51" s="39">
        <f t="shared" si="2"/>
        <v>1</v>
      </c>
      <c r="M51" s="59" t="s">
        <v>49</v>
      </c>
      <c r="N51" s="34" t="str">
        <f t="shared" si="25"/>
        <v/>
      </c>
      <c r="O51" s="59" t="s">
        <v>49</v>
      </c>
      <c r="P51" s="34" t="str">
        <f t="shared" si="25"/>
        <v/>
      </c>
      <c r="Q51" s="59" t="s">
        <v>49</v>
      </c>
      <c r="R51" s="34" t="str">
        <f t="shared" si="25"/>
        <v/>
      </c>
      <c r="S51" s="59" t="s">
        <v>49</v>
      </c>
      <c r="T51" s="34" t="str">
        <f t="shared" si="25"/>
        <v/>
      </c>
      <c r="U51" s="59">
        <v>0</v>
      </c>
      <c r="V51" s="34" t="str">
        <f t="shared" si="25"/>
        <v/>
      </c>
      <c r="W51" s="59" t="s">
        <v>49</v>
      </c>
      <c r="X51" s="34" t="str">
        <f t="shared" si="25"/>
        <v/>
      </c>
      <c r="Y51" s="59" t="s">
        <v>49</v>
      </c>
      <c r="Z51" s="34" t="str">
        <f t="shared" si="26"/>
        <v/>
      </c>
      <c r="AA51" s="59" t="s">
        <v>49</v>
      </c>
      <c r="AB51" s="34" t="str">
        <f t="shared" si="27"/>
        <v/>
      </c>
      <c r="AC51" s="59" t="s">
        <v>49</v>
      </c>
      <c r="AD51" s="34" t="str">
        <f t="shared" si="28"/>
        <v/>
      </c>
      <c r="AE51" s="59" t="s">
        <v>49</v>
      </c>
      <c r="AF51" s="34" t="str">
        <f t="shared" si="29"/>
        <v/>
      </c>
      <c r="AG51" s="59" t="s">
        <v>49</v>
      </c>
      <c r="AH51" s="34" t="str">
        <f t="shared" si="30"/>
        <v/>
      </c>
      <c r="AI51" s="59" t="s">
        <v>49</v>
      </c>
      <c r="AJ51" s="34" t="str">
        <f t="shared" si="31"/>
        <v/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ht="14.1" customHeight="1">
      <c r="A52" s="36"/>
      <c r="B52" s="16">
        <v>200043</v>
      </c>
      <c r="C52" s="16"/>
      <c r="D52" s="148" t="s">
        <v>70</v>
      </c>
      <c r="E52" s="149"/>
      <c r="F52" s="93">
        <v>1.0000000000000001E-5</v>
      </c>
      <c r="G52" s="18" t="s">
        <v>30</v>
      </c>
      <c r="H52" s="94">
        <f t="shared" si="0"/>
        <v>1.9999999999999999E-6</v>
      </c>
      <c r="I52" s="34" t="str">
        <f t="shared" si="18"/>
        <v>○</v>
      </c>
      <c r="J52" s="95">
        <f t="shared" si="1"/>
        <v>1.9999999999999999E-6</v>
      </c>
      <c r="K52" s="96">
        <f t="shared" si="3"/>
        <v>1.9999999999999999E-6</v>
      </c>
      <c r="L52" s="39">
        <f t="shared" si="2"/>
        <v>1</v>
      </c>
      <c r="M52" s="94" t="s">
        <v>49</v>
      </c>
      <c r="N52" s="34" t="str">
        <f t="shared" si="25"/>
        <v/>
      </c>
      <c r="O52" s="94" t="s">
        <v>49</v>
      </c>
      <c r="P52" s="34" t="str">
        <f t="shared" si="25"/>
        <v/>
      </c>
      <c r="Q52" s="94" t="s">
        <v>49</v>
      </c>
      <c r="R52" s="34" t="str">
        <f t="shared" si="25"/>
        <v/>
      </c>
      <c r="S52" s="94" t="s">
        <v>49</v>
      </c>
      <c r="T52" s="34" t="str">
        <f t="shared" si="25"/>
        <v/>
      </c>
      <c r="U52" s="94">
        <v>1.9999999999999999E-6</v>
      </c>
      <c r="V52" s="34" t="str">
        <f t="shared" si="25"/>
        <v>○</v>
      </c>
      <c r="W52" s="94" t="s">
        <v>49</v>
      </c>
      <c r="X52" s="34" t="str">
        <f t="shared" si="25"/>
        <v/>
      </c>
      <c r="Y52" s="94" t="s">
        <v>49</v>
      </c>
      <c r="Z52" s="34" t="str">
        <f t="shared" si="26"/>
        <v/>
      </c>
      <c r="AA52" s="94" t="s">
        <v>49</v>
      </c>
      <c r="AB52" s="34" t="str">
        <f t="shared" si="27"/>
        <v/>
      </c>
      <c r="AC52" s="94" t="s">
        <v>49</v>
      </c>
      <c r="AD52" s="34" t="str">
        <f t="shared" si="28"/>
        <v/>
      </c>
      <c r="AE52" s="94" t="s">
        <v>49</v>
      </c>
      <c r="AF52" s="34" t="str">
        <f t="shared" si="29"/>
        <v/>
      </c>
      <c r="AG52" s="94" t="s">
        <v>49</v>
      </c>
      <c r="AH52" s="34" t="str">
        <f t="shared" si="30"/>
        <v/>
      </c>
      <c r="AI52" s="94" t="s">
        <v>49</v>
      </c>
      <c r="AJ52" s="34" t="str">
        <f t="shared" si="31"/>
        <v/>
      </c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ht="14.1" customHeight="1">
      <c r="A53" s="36"/>
      <c r="B53" s="16">
        <v>200044</v>
      </c>
      <c r="C53" s="16"/>
      <c r="D53" s="148" t="s">
        <v>71</v>
      </c>
      <c r="E53" s="149"/>
      <c r="F53" s="93">
        <v>1.0000000000000001E-5</v>
      </c>
      <c r="G53" s="18" t="s">
        <v>30</v>
      </c>
      <c r="H53" s="94">
        <f t="shared" si="0"/>
        <v>0</v>
      </c>
      <c r="I53" s="34" t="str">
        <f t="shared" si="18"/>
        <v/>
      </c>
      <c r="J53" s="95">
        <f t="shared" si="1"/>
        <v>0</v>
      </c>
      <c r="K53" s="96">
        <f t="shared" si="3"/>
        <v>0</v>
      </c>
      <c r="L53" s="39">
        <f t="shared" si="2"/>
        <v>1</v>
      </c>
      <c r="M53" s="94" t="s">
        <v>49</v>
      </c>
      <c r="N53" s="34" t="str">
        <f t="shared" si="25"/>
        <v/>
      </c>
      <c r="O53" s="94" t="s">
        <v>49</v>
      </c>
      <c r="P53" s="34" t="str">
        <f t="shared" si="25"/>
        <v/>
      </c>
      <c r="Q53" s="94" t="s">
        <v>49</v>
      </c>
      <c r="R53" s="34" t="str">
        <f t="shared" si="25"/>
        <v/>
      </c>
      <c r="S53" s="94" t="s">
        <v>49</v>
      </c>
      <c r="T53" s="34" t="str">
        <f t="shared" si="25"/>
        <v/>
      </c>
      <c r="U53" s="94">
        <v>0</v>
      </c>
      <c r="V53" s="34" t="str">
        <f t="shared" si="25"/>
        <v/>
      </c>
      <c r="W53" s="94" t="s">
        <v>49</v>
      </c>
      <c r="X53" s="34" t="str">
        <f t="shared" si="25"/>
        <v/>
      </c>
      <c r="Y53" s="94" t="s">
        <v>49</v>
      </c>
      <c r="Z53" s="34" t="str">
        <f t="shared" si="26"/>
        <v/>
      </c>
      <c r="AA53" s="94" t="s">
        <v>49</v>
      </c>
      <c r="AB53" s="34" t="str">
        <f t="shared" si="27"/>
        <v/>
      </c>
      <c r="AC53" s="94" t="s">
        <v>49</v>
      </c>
      <c r="AD53" s="34" t="str">
        <f t="shared" si="28"/>
        <v/>
      </c>
      <c r="AE53" s="94" t="s">
        <v>49</v>
      </c>
      <c r="AF53" s="34" t="str">
        <f t="shared" si="29"/>
        <v/>
      </c>
      <c r="AG53" s="94" t="s">
        <v>49</v>
      </c>
      <c r="AH53" s="34" t="str">
        <f t="shared" si="30"/>
        <v/>
      </c>
      <c r="AI53" s="94" t="s">
        <v>49</v>
      </c>
      <c r="AJ53" s="34" t="str">
        <f t="shared" si="31"/>
        <v/>
      </c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ht="14.1" customHeight="1">
      <c r="A54" s="36"/>
      <c r="B54" s="16">
        <v>200045</v>
      </c>
      <c r="C54" s="16"/>
      <c r="D54" s="152" t="s">
        <v>72</v>
      </c>
      <c r="E54" s="153"/>
      <c r="F54" s="48">
        <v>0.02</v>
      </c>
      <c r="G54" s="18" t="s">
        <v>30</v>
      </c>
      <c r="H54" s="52">
        <f t="shared" si="0"/>
        <v>0</v>
      </c>
      <c r="I54" s="34" t="str">
        <f t="shared" si="18"/>
        <v/>
      </c>
      <c r="J54" s="53">
        <f t="shared" si="1"/>
        <v>0</v>
      </c>
      <c r="K54" s="54">
        <f t="shared" si="3"/>
        <v>0</v>
      </c>
      <c r="L54" s="39">
        <f t="shared" si="2"/>
        <v>1</v>
      </c>
      <c r="M54" s="52" t="s">
        <v>49</v>
      </c>
      <c r="N54" s="34" t="str">
        <f t="shared" si="25"/>
        <v/>
      </c>
      <c r="O54" s="52" t="s">
        <v>49</v>
      </c>
      <c r="P54" s="34" t="str">
        <f t="shared" si="25"/>
        <v/>
      </c>
      <c r="Q54" s="52" t="s">
        <v>49</v>
      </c>
      <c r="R54" s="34" t="str">
        <f t="shared" si="25"/>
        <v/>
      </c>
      <c r="S54" s="52" t="s">
        <v>49</v>
      </c>
      <c r="T54" s="34" t="str">
        <f t="shared" si="25"/>
        <v/>
      </c>
      <c r="U54" s="52">
        <v>0</v>
      </c>
      <c r="V54" s="34" t="str">
        <f t="shared" si="25"/>
        <v/>
      </c>
      <c r="W54" s="52" t="s">
        <v>49</v>
      </c>
      <c r="X54" s="34" t="str">
        <f t="shared" si="25"/>
        <v/>
      </c>
      <c r="Y54" s="52" t="s">
        <v>49</v>
      </c>
      <c r="Z54" s="34" t="str">
        <f t="shared" si="26"/>
        <v/>
      </c>
      <c r="AA54" s="52" t="s">
        <v>49</v>
      </c>
      <c r="AB54" s="34" t="str">
        <f t="shared" si="27"/>
        <v/>
      </c>
      <c r="AC54" s="52" t="s">
        <v>49</v>
      </c>
      <c r="AD54" s="34" t="str">
        <f t="shared" si="28"/>
        <v/>
      </c>
      <c r="AE54" s="52" t="s">
        <v>49</v>
      </c>
      <c r="AF54" s="34" t="str">
        <f t="shared" si="29"/>
        <v/>
      </c>
      <c r="AG54" s="52" t="s">
        <v>49</v>
      </c>
      <c r="AH54" s="34" t="str">
        <f t="shared" si="30"/>
        <v/>
      </c>
      <c r="AI54" s="52" t="s">
        <v>49</v>
      </c>
      <c r="AJ54" s="34" t="str">
        <f t="shared" si="31"/>
        <v/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ht="14.1" customHeight="1">
      <c r="A55" s="36"/>
      <c r="B55" s="16">
        <v>200046</v>
      </c>
      <c r="C55" s="16"/>
      <c r="D55" s="148" t="s">
        <v>73</v>
      </c>
      <c r="E55" s="149"/>
      <c r="F55" s="40">
        <v>5.0000000000000001E-3</v>
      </c>
      <c r="G55" s="18" t="s">
        <v>30</v>
      </c>
      <c r="H55" s="71">
        <f t="shared" si="0"/>
        <v>0</v>
      </c>
      <c r="I55" s="34" t="str">
        <f t="shared" si="18"/>
        <v/>
      </c>
      <c r="J55" s="72">
        <f t="shared" si="1"/>
        <v>0</v>
      </c>
      <c r="K55" s="73">
        <f t="shared" si="3"/>
        <v>0</v>
      </c>
      <c r="L55" s="39">
        <f t="shared" si="2"/>
        <v>1</v>
      </c>
      <c r="M55" s="71" t="s">
        <v>49</v>
      </c>
      <c r="N55" s="34" t="str">
        <f t="shared" si="25"/>
        <v/>
      </c>
      <c r="O55" s="71" t="s">
        <v>49</v>
      </c>
      <c r="P55" s="34" t="str">
        <f t="shared" si="25"/>
        <v/>
      </c>
      <c r="Q55" s="71" t="s">
        <v>49</v>
      </c>
      <c r="R55" s="34" t="str">
        <f t="shared" si="25"/>
        <v/>
      </c>
      <c r="S55" s="71" t="s">
        <v>49</v>
      </c>
      <c r="T55" s="34" t="str">
        <f t="shared" si="25"/>
        <v/>
      </c>
      <c r="U55" s="71">
        <v>0</v>
      </c>
      <c r="V55" s="34" t="str">
        <f t="shared" si="25"/>
        <v/>
      </c>
      <c r="W55" s="71" t="s">
        <v>49</v>
      </c>
      <c r="X55" s="34" t="str">
        <f t="shared" si="25"/>
        <v/>
      </c>
      <c r="Y55" s="71" t="s">
        <v>49</v>
      </c>
      <c r="Z55" s="34" t="str">
        <f t="shared" si="26"/>
        <v/>
      </c>
      <c r="AA55" s="71" t="s">
        <v>49</v>
      </c>
      <c r="AB55" s="34" t="str">
        <f t="shared" si="27"/>
        <v/>
      </c>
      <c r="AC55" s="71" t="s">
        <v>49</v>
      </c>
      <c r="AD55" s="34" t="str">
        <f t="shared" si="28"/>
        <v/>
      </c>
      <c r="AE55" s="71" t="s">
        <v>49</v>
      </c>
      <c r="AF55" s="34" t="str">
        <f t="shared" si="29"/>
        <v/>
      </c>
      <c r="AG55" s="71" t="s">
        <v>49</v>
      </c>
      <c r="AH55" s="34" t="str">
        <f t="shared" si="30"/>
        <v/>
      </c>
      <c r="AI55" s="71" t="s">
        <v>49</v>
      </c>
      <c r="AJ55" s="34" t="str">
        <f t="shared" si="31"/>
        <v/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ht="14.1" customHeight="1">
      <c r="A56" s="36"/>
      <c r="B56" s="16">
        <v>200047</v>
      </c>
      <c r="C56" s="16"/>
      <c r="D56" s="152" t="s">
        <v>74</v>
      </c>
      <c r="E56" s="153"/>
      <c r="F56" s="58">
        <v>3</v>
      </c>
      <c r="G56" s="18" t="s">
        <v>30</v>
      </c>
      <c r="H56" s="97">
        <f t="shared" si="0"/>
        <v>0.7</v>
      </c>
      <c r="I56" s="34"/>
      <c r="J56" s="98">
        <f t="shared" si="1"/>
        <v>0</v>
      </c>
      <c r="K56" s="99">
        <f t="shared" si="3"/>
        <v>0.42499999999999999</v>
      </c>
      <c r="L56" s="39">
        <f t="shared" si="2"/>
        <v>12</v>
      </c>
      <c r="M56" s="97">
        <v>0</v>
      </c>
      <c r="N56" s="34"/>
      <c r="O56" s="97">
        <v>0.4</v>
      </c>
      <c r="P56" s="34"/>
      <c r="Q56" s="97">
        <v>0.5</v>
      </c>
      <c r="R56" s="34"/>
      <c r="S56" s="97">
        <v>0.7</v>
      </c>
      <c r="T56" s="34"/>
      <c r="U56" s="97">
        <v>0.7</v>
      </c>
      <c r="V56" s="34"/>
      <c r="W56" s="97">
        <v>0.6</v>
      </c>
      <c r="X56" s="34"/>
      <c r="Y56" s="97">
        <v>0.6</v>
      </c>
      <c r="Z56" s="34"/>
      <c r="AA56" s="97">
        <v>0.5</v>
      </c>
      <c r="AB56" s="34"/>
      <c r="AC56" s="97">
        <v>0.5</v>
      </c>
      <c r="AD56" s="34"/>
      <c r="AE56" s="97">
        <v>0.3</v>
      </c>
      <c r="AF56" s="34"/>
      <c r="AG56" s="97">
        <v>0.3</v>
      </c>
      <c r="AH56" s="34"/>
      <c r="AI56" s="97">
        <v>0</v>
      </c>
      <c r="AJ56" s="34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ht="14.1" customHeight="1">
      <c r="A57" s="36"/>
      <c r="B57" s="16">
        <v>200049</v>
      </c>
      <c r="C57" s="16"/>
      <c r="D57" s="148" t="s">
        <v>75</v>
      </c>
      <c r="E57" s="149"/>
      <c r="F57" s="154" t="s">
        <v>76</v>
      </c>
      <c r="G57" s="155"/>
      <c r="H57" s="100">
        <f t="shared" si="0"/>
        <v>7.3</v>
      </c>
      <c r="I57" s="34"/>
      <c r="J57" s="101">
        <f t="shared" si="1"/>
        <v>7.1</v>
      </c>
      <c r="K57" s="100">
        <f t="shared" si="3"/>
        <v>7.1999999999999993</v>
      </c>
      <c r="L57" s="39">
        <f t="shared" si="2"/>
        <v>12</v>
      </c>
      <c r="M57" s="100">
        <v>7.2</v>
      </c>
      <c r="N57" s="34"/>
      <c r="O57" s="100">
        <v>7.2</v>
      </c>
      <c r="P57" s="34"/>
      <c r="Q57" s="100">
        <v>7.3</v>
      </c>
      <c r="R57" s="34"/>
      <c r="S57" s="100">
        <v>7.2</v>
      </c>
      <c r="T57" s="34"/>
      <c r="U57" s="100">
        <v>7.2</v>
      </c>
      <c r="V57" s="34"/>
      <c r="W57" s="100">
        <v>7.3</v>
      </c>
      <c r="X57" s="34"/>
      <c r="Y57" s="100">
        <v>7.2</v>
      </c>
      <c r="Z57" s="34"/>
      <c r="AA57" s="100">
        <v>7.2</v>
      </c>
      <c r="AB57" s="34"/>
      <c r="AC57" s="100">
        <v>7.2</v>
      </c>
      <c r="AD57" s="34"/>
      <c r="AE57" s="100">
        <v>7.2</v>
      </c>
      <c r="AF57" s="34"/>
      <c r="AG57" s="100">
        <v>7.1</v>
      </c>
      <c r="AH57" s="34"/>
      <c r="AI57" s="100">
        <v>7.1</v>
      </c>
      <c r="AJ57" s="34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ht="14.1" customHeight="1">
      <c r="A58" s="36"/>
      <c r="B58" s="16">
        <v>200050</v>
      </c>
      <c r="C58" s="16">
        <v>1</v>
      </c>
      <c r="D58" s="148" t="s">
        <v>77</v>
      </c>
      <c r="E58" s="149"/>
      <c r="F58" s="154" t="s">
        <v>78</v>
      </c>
      <c r="G58" s="155"/>
      <c r="H58" s="102">
        <f t="shared" si="0"/>
        <v>0</v>
      </c>
      <c r="I58" s="34"/>
      <c r="J58" s="103">
        <f t="shared" si="1"/>
        <v>0</v>
      </c>
      <c r="K58" s="102" t="s">
        <v>28</v>
      </c>
      <c r="L58" s="39">
        <f t="shared" si="2"/>
        <v>12</v>
      </c>
      <c r="M58" s="102">
        <v>0</v>
      </c>
      <c r="N58" s="34"/>
      <c r="O58" s="102">
        <v>0</v>
      </c>
      <c r="P58" s="34"/>
      <c r="Q58" s="102">
        <v>0</v>
      </c>
      <c r="R58" s="34"/>
      <c r="S58" s="102">
        <v>0</v>
      </c>
      <c r="T58" s="34"/>
      <c r="U58" s="102">
        <v>0</v>
      </c>
      <c r="V58" s="34"/>
      <c r="W58" s="102">
        <v>0</v>
      </c>
      <c r="X58" s="34"/>
      <c r="Y58" s="102">
        <v>0</v>
      </c>
      <c r="Z58" s="34"/>
      <c r="AA58" s="102">
        <v>0</v>
      </c>
      <c r="AB58" s="34"/>
      <c r="AC58" s="102">
        <v>0</v>
      </c>
      <c r="AD58" s="34"/>
      <c r="AE58" s="102">
        <v>0</v>
      </c>
      <c r="AF58" s="34"/>
      <c r="AG58" s="102">
        <v>0</v>
      </c>
      <c r="AH58" s="34"/>
      <c r="AI58" s="102">
        <v>0</v>
      </c>
      <c r="AJ58" s="34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1:90" ht="14.1" customHeight="1">
      <c r="A59" s="36"/>
      <c r="B59" s="16">
        <v>200051</v>
      </c>
      <c r="C59" s="16">
        <v>1</v>
      </c>
      <c r="D59" s="148" t="s">
        <v>79</v>
      </c>
      <c r="E59" s="149"/>
      <c r="F59" s="154" t="s">
        <v>78</v>
      </c>
      <c r="G59" s="155"/>
      <c r="H59" s="104">
        <f t="shared" si="0"/>
        <v>0</v>
      </c>
      <c r="I59" s="34"/>
      <c r="J59" s="105">
        <f t="shared" si="1"/>
        <v>0</v>
      </c>
      <c r="K59" s="104" t="s">
        <v>28</v>
      </c>
      <c r="L59" s="39">
        <f t="shared" si="2"/>
        <v>12</v>
      </c>
      <c r="M59" s="104">
        <v>0</v>
      </c>
      <c r="N59" s="34"/>
      <c r="O59" s="104">
        <v>0</v>
      </c>
      <c r="P59" s="34"/>
      <c r="Q59" s="104">
        <v>0</v>
      </c>
      <c r="R59" s="34"/>
      <c r="S59" s="104">
        <v>0</v>
      </c>
      <c r="T59" s="34"/>
      <c r="U59" s="104">
        <v>0</v>
      </c>
      <c r="V59" s="34"/>
      <c r="W59" s="104">
        <v>0</v>
      </c>
      <c r="X59" s="34"/>
      <c r="Y59" s="104">
        <v>0</v>
      </c>
      <c r="Z59" s="34"/>
      <c r="AA59" s="104">
        <v>0</v>
      </c>
      <c r="AB59" s="34"/>
      <c r="AC59" s="104">
        <v>0</v>
      </c>
      <c r="AD59" s="34"/>
      <c r="AE59" s="104">
        <v>0</v>
      </c>
      <c r="AF59" s="34"/>
      <c r="AG59" s="104">
        <v>0</v>
      </c>
      <c r="AH59" s="34"/>
      <c r="AI59" s="104">
        <v>0</v>
      </c>
      <c r="AJ59" s="34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ht="14.1" customHeight="1">
      <c r="A60" s="36"/>
      <c r="B60" s="16">
        <v>200052</v>
      </c>
      <c r="C60" s="16"/>
      <c r="D60" s="148" t="s">
        <v>80</v>
      </c>
      <c r="E60" s="149"/>
      <c r="F60" s="58">
        <v>5</v>
      </c>
      <c r="G60" s="18" t="s">
        <v>81</v>
      </c>
      <c r="H60" s="106">
        <f t="shared" si="0"/>
        <v>0</v>
      </c>
      <c r="I60" s="107"/>
      <c r="J60" s="108">
        <f t="shared" si="1"/>
        <v>0</v>
      </c>
      <c r="K60" s="109">
        <f t="shared" si="3"/>
        <v>0</v>
      </c>
      <c r="L60" s="39">
        <f t="shared" si="2"/>
        <v>12</v>
      </c>
      <c r="M60" s="106">
        <v>0</v>
      </c>
      <c r="N60" s="107"/>
      <c r="O60" s="106">
        <v>0</v>
      </c>
      <c r="P60" s="107"/>
      <c r="Q60" s="106">
        <v>0</v>
      </c>
      <c r="R60" s="107"/>
      <c r="S60" s="106">
        <v>0</v>
      </c>
      <c r="T60" s="107"/>
      <c r="U60" s="106">
        <v>0</v>
      </c>
      <c r="V60" s="107"/>
      <c r="W60" s="106">
        <v>0</v>
      </c>
      <c r="X60" s="107"/>
      <c r="Y60" s="106">
        <v>0</v>
      </c>
      <c r="Z60" s="107"/>
      <c r="AA60" s="106">
        <v>0</v>
      </c>
      <c r="AB60" s="107"/>
      <c r="AC60" s="106">
        <v>0</v>
      </c>
      <c r="AD60" s="107"/>
      <c r="AE60" s="106">
        <v>0</v>
      </c>
      <c r="AF60" s="107"/>
      <c r="AG60" s="106">
        <v>0</v>
      </c>
      <c r="AH60" s="107"/>
      <c r="AI60" s="106">
        <v>0</v>
      </c>
      <c r="AJ60" s="107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ht="14.1" customHeight="1">
      <c r="B61" s="16">
        <v>200053</v>
      </c>
      <c r="C61" s="16"/>
      <c r="D61" s="150" t="s">
        <v>82</v>
      </c>
      <c r="E61" s="151"/>
      <c r="F61" s="141">
        <v>2</v>
      </c>
      <c r="G61" s="29" t="s">
        <v>81</v>
      </c>
      <c r="H61" s="142">
        <f t="shared" si="0"/>
        <v>0.2</v>
      </c>
      <c r="I61" s="143"/>
      <c r="J61" s="144">
        <f t="shared" si="1"/>
        <v>0</v>
      </c>
      <c r="K61" s="145">
        <f t="shared" si="3"/>
        <v>1.6666666666666666E-2</v>
      </c>
      <c r="L61" s="111">
        <f t="shared" si="2"/>
        <v>12</v>
      </c>
      <c r="M61" s="142">
        <v>0</v>
      </c>
      <c r="N61" s="143"/>
      <c r="O61" s="142">
        <v>0</v>
      </c>
      <c r="P61" s="143"/>
      <c r="Q61" s="142">
        <v>0</v>
      </c>
      <c r="R61" s="143"/>
      <c r="S61" s="142">
        <v>0</v>
      </c>
      <c r="T61" s="143"/>
      <c r="U61" s="142">
        <v>0</v>
      </c>
      <c r="V61" s="143"/>
      <c r="W61" s="142">
        <v>0</v>
      </c>
      <c r="X61" s="143"/>
      <c r="Y61" s="142">
        <v>0.2</v>
      </c>
      <c r="Z61" s="143"/>
      <c r="AA61" s="142">
        <v>0</v>
      </c>
      <c r="AB61" s="143"/>
      <c r="AC61" s="142">
        <v>0</v>
      </c>
      <c r="AD61" s="143"/>
      <c r="AE61" s="142">
        <v>0</v>
      </c>
      <c r="AF61" s="143"/>
      <c r="AG61" s="142">
        <v>0</v>
      </c>
      <c r="AH61" s="143"/>
      <c r="AI61" s="142">
        <v>0</v>
      </c>
      <c r="AJ61" s="14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>
      <c r="M62" s="110" t="s">
        <v>49</v>
      </c>
      <c r="O62" s="110" t="s">
        <v>49</v>
      </c>
      <c r="Q62" s="110" t="s">
        <v>49</v>
      </c>
      <c r="S62" s="110" t="s">
        <v>49</v>
      </c>
      <c r="U62" s="110" t="s">
        <v>49</v>
      </c>
      <c r="W62" s="110" t="s">
        <v>49</v>
      </c>
      <c r="Y62" s="110" t="s">
        <v>49</v>
      </c>
      <c r="AA62" s="110" t="s">
        <v>49</v>
      </c>
      <c r="AC62" s="110" t="s">
        <v>49</v>
      </c>
      <c r="AE62" s="110" t="s">
        <v>49</v>
      </c>
      <c r="AG62" s="110" t="s">
        <v>49</v>
      </c>
      <c r="AI62" s="110" t="s">
        <v>49</v>
      </c>
    </row>
  </sheetData>
  <dataConsolidate/>
  <mergeCells count="149">
    <mergeCell ref="D4:E4"/>
    <mergeCell ref="M4:N4"/>
    <mergeCell ref="O4:P4"/>
    <mergeCell ref="Q4:R4"/>
    <mergeCell ref="S4:T4"/>
    <mergeCell ref="Q5:R5"/>
    <mergeCell ref="S5:T5"/>
    <mergeCell ref="U5:V5"/>
    <mergeCell ref="W5:X5"/>
    <mergeCell ref="W4:X4"/>
    <mergeCell ref="U4:V4"/>
    <mergeCell ref="D5:E5"/>
    <mergeCell ref="F5:G5"/>
    <mergeCell ref="H5:I5"/>
    <mergeCell ref="M5:N5"/>
    <mergeCell ref="O5:P5"/>
    <mergeCell ref="U7:V7"/>
    <mergeCell ref="W7:X7"/>
    <mergeCell ref="W6:X6"/>
    <mergeCell ref="D6:E6"/>
    <mergeCell ref="M6:N6"/>
    <mergeCell ref="O6:P6"/>
    <mergeCell ref="Q6:R6"/>
    <mergeCell ref="S6:T6"/>
    <mergeCell ref="U6:V6"/>
    <mergeCell ref="D7:E7"/>
    <mergeCell ref="M7:N7"/>
    <mergeCell ref="O7:P7"/>
    <mergeCell ref="Q7:R7"/>
    <mergeCell ref="S7:T7"/>
    <mergeCell ref="U8:V8"/>
    <mergeCell ref="W8:X8"/>
    <mergeCell ref="D10:E10"/>
    <mergeCell ref="H10:I10"/>
    <mergeCell ref="M10:N10"/>
    <mergeCell ref="O10:P10"/>
    <mergeCell ref="Q10:R10"/>
    <mergeCell ref="S10:T10"/>
    <mergeCell ref="D9:E9"/>
    <mergeCell ref="M9:N9"/>
    <mergeCell ref="O9:P9"/>
    <mergeCell ref="Q9:R9"/>
    <mergeCell ref="S9:T9"/>
    <mergeCell ref="U9:V9"/>
    <mergeCell ref="W9:X9"/>
    <mergeCell ref="U10:V10"/>
    <mergeCell ref="D8:E8"/>
    <mergeCell ref="M8:N8"/>
    <mergeCell ref="O8:P8"/>
    <mergeCell ref="Q8:R8"/>
    <mergeCell ref="S8:T8"/>
    <mergeCell ref="D30:E30"/>
    <mergeCell ref="D31:E31"/>
    <mergeCell ref="D20:E20"/>
    <mergeCell ref="D21:E21"/>
    <mergeCell ref="D22:E22"/>
    <mergeCell ref="D23:E23"/>
    <mergeCell ref="D24:E24"/>
    <mergeCell ref="D25:E25"/>
    <mergeCell ref="W10:X10"/>
    <mergeCell ref="D26:E26"/>
    <mergeCell ref="D27:E27"/>
    <mergeCell ref="D28:E28"/>
    <mergeCell ref="D29:E29"/>
    <mergeCell ref="D19:E19"/>
    <mergeCell ref="D11:E11"/>
    <mergeCell ref="D12:E12"/>
    <mergeCell ref="F12:G12"/>
    <mergeCell ref="D13:E13"/>
    <mergeCell ref="D14:E14"/>
    <mergeCell ref="D15:E15"/>
    <mergeCell ref="D16:E16"/>
    <mergeCell ref="D17:E17"/>
    <mergeCell ref="D18:E18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60:E60"/>
    <mergeCell ref="D61:E61"/>
    <mergeCell ref="D56:E56"/>
    <mergeCell ref="D57:E57"/>
    <mergeCell ref="F57:G57"/>
    <mergeCell ref="D58:E58"/>
    <mergeCell ref="F58:G58"/>
    <mergeCell ref="D59:E59"/>
    <mergeCell ref="F59:G59"/>
    <mergeCell ref="AI4:AJ4"/>
    <mergeCell ref="Y5:Z5"/>
    <mergeCell ref="AA5:AB5"/>
    <mergeCell ref="AC5:AD5"/>
    <mergeCell ref="AE5:AF5"/>
    <mergeCell ref="AG5:AH5"/>
    <mergeCell ref="AI5:AJ5"/>
    <mergeCell ref="Y4:Z4"/>
    <mergeCell ref="AA4:AB4"/>
    <mergeCell ref="AC4:AD4"/>
    <mergeCell ref="AE4:AF4"/>
    <mergeCell ref="AG4:AH4"/>
    <mergeCell ref="AI6:AJ6"/>
    <mergeCell ref="Y7:Z7"/>
    <mergeCell ref="AA7:AB7"/>
    <mergeCell ref="AC7:AD7"/>
    <mergeCell ref="AE7:AF7"/>
    <mergeCell ref="AG7:AH7"/>
    <mergeCell ref="AI7:AJ7"/>
    <mergeCell ref="Y6:Z6"/>
    <mergeCell ref="AA6:AB6"/>
    <mergeCell ref="AC6:AD6"/>
    <mergeCell ref="AE6:AF6"/>
    <mergeCell ref="AG6:AH6"/>
    <mergeCell ref="AI10:AJ10"/>
    <mergeCell ref="Y10:Z10"/>
    <mergeCell ref="AA10:AB10"/>
    <mergeCell ref="AC10:AD10"/>
    <mergeCell ref="AE10:AF10"/>
    <mergeCell ref="AG10:AH10"/>
    <mergeCell ref="AI8:AJ8"/>
    <mergeCell ref="Y9:Z9"/>
    <mergeCell ref="AA9:AB9"/>
    <mergeCell ref="AC9:AD9"/>
    <mergeCell ref="AE9:AF9"/>
    <mergeCell ref="AG9:AH9"/>
    <mergeCell ref="AI9:AJ9"/>
    <mergeCell ref="Y8:Z8"/>
    <mergeCell ref="AA8:AB8"/>
    <mergeCell ref="AC8:AD8"/>
    <mergeCell ref="AE8:AF8"/>
    <mergeCell ref="AG8:AH8"/>
  </mergeCells>
  <phoneticPr fontId="3"/>
  <conditionalFormatting sqref="Z11:Z61">
    <cfRule type="cellIs" dxfId="125" priority="15" operator="equal">
      <formula>$I$8</formula>
    </cfRule>
  </conditionalFormatting>
  <conditionalFormatting sqref="Z11:Z61">
    <cfRule type="cellIs" dxfId="124" priority="16" operator="equal">
      <formula>$I$7</formula>
    </cfRule>
  </conditionalFormatting>
  <conditionalFormatting sqref="AB11:AB61">
    <cfRule type="cellIs" dxfId="123" priority="13" operator="equal">
      <formula>$I$8</formula>
    </cfRule>
  </conditionalFormatting>
  <conditionalFormatting sqref="AB11:AB61">
    <cfRule type="cellIs" dxfId="122" priority="14" operator="equal">
      <formula>$I$7</formula>
    </cfRule>
  </conditionalFormatting>
  <conditionalFormatting sqref="AD11:AD61">
    <cfRule type="cellIs" dxfId="121" priority="11" operator="equal">
      <formula>$I$8</formula>
    </cfRule>
  </conditionalFormatting>
  <conditionalFormatting sqref="AD11:AD61">
    <cfRule type="cellIs" dxfId="120" priority="12" operator="equal">
      <formula>$I$7</formula>
    </cfRule>
  </conditionalFormatting>
  <conditionalFormatting sqref="AF11:AF61">
    <cfRule type="cellIs" dxfId="119" priority="9" operator="equal">
      <formula>$I$8</formula>
    </cfRule>
  </conditionalFormatting>
  <conditionalFormatting sqref="AF11:AF61">
    <cfRule type="cellIs" dxfId="118" priority="10" operator="equal">
      <formula>$I$7</formula>
    </cfRule>
  </conditionalFormatting>
  <conditionalFormatting sqref="AH11:AH61">
    <cfRule type="cellIs" dxfId="117" priority="7" operator="equal">
      <formula>$I$8</formula>
    </cfRule>
  </conditionalFormatting>
  <conditionalFormatting sqref="AH11:AH61">
    <cfRule type="cellIs" dxfId="116" priority="8" operator="equal">
      <formula>$I$7</formula>
    </cfRule>
  </conditionalFormatting>
  <conditionalFormatting sqref="AJ11:AJ61">
    <cfRule type="cellIs" dxfId="115" priority="5" operator="equal">
      <formula>$I$8</formula>
    </cfRule>
  </conditionalFormatting>
  <conditionalFormatting sqref="AJ11:AJ61">
    <cfRule type="cellIs" dxfId="114" priority="6" operator="equal">
      <formula>$I$7</formula>
    </cfRule>
  </conditionalFormatting>
  <conditionalFormatting sqref="I11:I61 N11:N61 P11:P61 R11:R61 T11:T61 Z11:Z61 AB11:AB61 AD11:AD61 AF11:AF61 Z11:Z61 AB11:AB61 AD11:AD61 AF11:AF61">
    <cfRule type="cellIs" dxfId="113" priority="21" operator="equal">
      <formula>$I$8</formula>
    </cfRule>
    <cfRule type="cellIs" dxfId="112" priority="22" operator="equal">
      <formula>$I$7</formula>
    </cfRule>
  </conditionalFormatting>
  <conditionalFormatting sqref="V11:V61 AH11:AH61 AH11:AH61">
    <cfRule type="cellIs" dxfId="111" priority="3" operator="equal">
      <formula>$I$8</formula>
    </cfRule>
    <cfRule type="cellIs" dxfId="110" priority="4" operator="equal">
      <formula>$I$7</formula>
    </cfRule>
  </conditionalFormatting>
  <conditionalFormatting sqref="X11:X61 AJ11:AJ61 AJ11:AJ61">
    <cfRule type="cellIs" dxfId="109" priority="1" operator="equal">
      <formula>$I$8</formula>
    </cfRule>
    <cfRule type="cellIs" dxfId="108" priority="2" operator="equal">
      <formula>$I$7</formula>
    </cfRule>
  </conditionalFormatting>
  <pageMargins left="0.78740157480314965" right="0" top="0.39370078740157483" bottom="0" header="0" footer="0"/>
  <pageSetup paperSize="8" scale="93" orientation="landscape" r:id="rId1"/>
  <headerFooter alignWithMargins="0"/>
  <colBreaks count="1" manualBreakCount="1">
    <brk id="24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DBEA-B7A4-4007-BBC5-20CB3364EBF5}">
  <sheetPr>
    <tabColor rgb="FFCCFFFF"/>
  </sheetPr>
  <dimension ref="A1:CL62"/>
  <sheetViews>
    <sheetView showGridLines="0" view="pageBreakPreview" zoomScaleNormal="100" zoomScaleSheetLayoutView="100" workbookViewId="0">
      <pane xSplit="12" ySplit="10" topLeftCell="M11" activePane="bottomRight" state="frozen"/>
      <selection activeCell="M11" sqref="M11"/>
      <selection pane="topRight" activeCell="M11" sqref="M11"/>
      <selection pane="bottomLeft" activeCell="M11" sqref="M11"/>
      <selection pane="bottomRight" activeCell="M6" sqref="M6:N6"/>
    </sheetView>
  </sheetViews>
  <sheetFormatPr defaultColWidth="1.625" defaultRowHeight="13.5"/>
  <cols>
    <col min="1" max="1" width="2.75" style="110" customWidth="1"/>
    <col min="2" max="2" width="6" style="112" bestFit="1" customWidth="1"/>
    <col min="3" max="3" width="6" style="112" customWidth="1"/>
    <col min="4" max="4" width="10.625" style="110" customWidth="1"/>
    <col min="5" max="5" width="22.625" style="110" customWidth="1"/>
    <col min="6" max="7" width="8.625" style="110" customWidth="1"/>
    <col min="8" max="8" width="14.625" style="110" customWidth="1"/>
    <col min="9" max="9" width="2.125" style="113" customWidth="1"/>
    <col min="10" max="11" width="14.625" style="110" customWidth="1"/>
    <col min="12" max="12" width="8.625" style="110" customWidth="1"/>
    <col min="13" max="13" width="16.625" style="110" customWidth="1"/>
    <col min="14" max="14" width="2.125" style="110" customWidth="1"/>
    <col min="15" max="15" width="16.625" style="110" customWidth="1"/>
    <col min="16" max="16" width="2.125" style="110" customWidth="1"/>
    <col min="17" max="17" width="16.625" style="110" customWidth="1"/>
    <col min="18" max="18" width="2.125" style="110" customWidth="1"/>
    <col min="19" max="19" width="16.625" style="110" customWidth="1"/>
    <col min="20" max="20" width="2.125" style="110" customWidth="1"/>
    <col min="21" max="21" width="16.625" style="110" customWidth="1"/>
    <col min="22" max="22" width="2.125" style="110" customWidth="1"/>
    <col min="23" max="23" width="16.625" style="110" customWidth="1"/>
    <col min="24" max="24" width="2.125" style="110" customWidth="1"/>
    <col min="25" max="25" width="16.625" style="110" customWidth="1"/>
    <col min="26" max="26" width="2.125" style="110" customWidth="1"/>
    <col min="27" max="27" width="16.625" style="110" customWidth="1"/>
    <col min="28" max="28" width="2.125" style="110" customWidth="1"/>
    <col min="29" max="29" width="16.625" style="110" customWidth="1"/>
    <col min="30" max="30" width="2.125" style="110" customWidth="1"/>
    <col min="31" max="31" width="16.625" style="110" customWidth="1"/>
    <col min="32" max="32" width="2.125" style="110" customWidth="1"/>
    <col min="33" max="33" width="16.625" style="110" customWidth="1"/>
    <col min="34" max="34" width="2.125" style="110" customWidth="1"/>
    <col min="35" max="35" width="16.625" style="110" customWidth="1"/>
    <col min="36" max="36" width="2.125" style="110" customWidth="1"/>
    <col min="37" max="37" width="16.625" style="110" customWidth="1"/>
    <col min="38" max="38" width="1.625" style="110" customWidth="1"/>
    <col min="39" max="39" width="16.625" style="110" customWidth="1"/>
    <col min="40" max="40" width="1.625" style="110" customWidth="1"/>
    <col min="41" max="41" width="16.625" style="110" customWidth="1"/>
    <col min="42" max="42" width="1.625" style="110" customWidth="1"/>
    <col min="43" max="43" width="16.625" style="110" customWidth="1"/>
    <col min="44" max="44" width="1.625" style="110" customWidth="1"/>
    <col min="45" max="45" width="16.625" style="110" customWidth="1"/>
    <col min="46" max="46" width="1.625" style="110" customWidth="1"/>
    <col min="47" max="47" width="16.625" style="110" customWidth="1"/>
    <col min="48" max="48" width="1.625" style="110" customWidth="1"/>
    <col min="49" max="49" width="16.625" style="110" customWidth="1"/>
    <col min="50" max="50" width="1.625" style="110" customWidth="1"/>
    <col min="51" max="51" width="16.625" style="110" customWidth="1"/>
    <col min="52" max="52" width="1.625" style="110" customWidth="1"/>
    <col min="53" max="53" width="16.625" style="110" customWidth="1"/>
    <col min="54" max="54" width="1.625" style="110" customWidth="1"/>
    <col min="55" max="55" width="16.625" style="110" customWidth="1"/>
    <col min="56" max="56" width="1.625" style="110" customWidth="1"/>
    <col min="57" max="57" width="16.625" style="110" customWidth="1"/>
    <col min="58" max="58" width="1.625" style="110" customWidth="1"/>
    <col min="59" max="59" width="16.625" style="110" customWidth="1"/>
    <col min="60" max="60" width="1.625" style="110" customWidth="1"/>
    <col min="61" max="61" width="16.625" style="110" customWidth="1"/>
    <col min="62" max="62" width="1.625" style="110" customWidth="1"/>
    <col min="63" max="63" width="16.625" style="110" customWidth="1"/>
    <col min="64" max="64" width="1.625" style="110" customWidth="1"/>
    <col min="65" max="65" width="16.625" style="110" customWidth="1"/>
    <col min="66" max="66" width="1.625" style="110" customWidth="1"/>
    <col min="67" max="67" width="16.625" style="110" customWidth="1"/>
    <col min="68" max="68" width="1.625" style="110" customWidth="1"/>
    <col min="69" max="69" width="16.625" style="110" customWidth="1"/>
    <col min="70" max="70" width="1.625" style="110" customWidth="1"/>
    <col min="71" max="71" width="16.625" style="110" customWidth="1"/>
    <col min="72" max="72" width="1.625" style="110" customWidth="1"/>
    <col min="73" max="73" width="16.625" style="110" customWidth="1"/>
    <col min="74" max="74" width="1.625" style="110" customWidth="1"/>
    <col min="75" max="75" width="16.625" style="110" customWidth="1"/>
    <col min="76" max="76" width="1.625" style="110" customWidth="1"/>
    <col min="77" max="77" width="16.625" style="110" customWidth="1"/>
    <col min="78" max="78" width="1.625" style="110" customWidth="1"/>
    <col min="79" max="79" width="16.625" style="110" customWidth="1"/>
    <col min="80" max="80" width="1.625" style="110" customWidth="1"/>
    <col min="81" max="81" width="16.625" style="110" customWidth="1"/>
    <col min="82" max="82" width="1.625" style="110" customWidth="1"/>
    <col min="83" max="83" width="16.625" style="110" customWidth="1"/>
    <col min="84" max="84" width="1.625" style="110" customWidth="1"/>
    <col min="85" max="85" width="16.625" style="110" customWidth="1"/>
    <col min="86" max="86" width="1.625" style="110" customWidth="1"/>
    <col min="87" max="87" width="16.625" style="110" customWidth="1"/>
    <col min="88" max="88" width="1.625" style="110" customWidth="1"/>
    <col min="89" max="89" width="16.625" style="110" customWidth="1"/>
    <col min="90" max="90" width="1.625" style="110" customWidth="1"/>
    <col min="91" max="91" width="17.125" style="3" customWidth="1"/>
    <col min="92" max="92" width="1.625" style="3" customWidth="1"/>
    <col min="93" max="93" width="17.125" style="3" customWidth="1"/>
    <col min="94" max="94" width="1.625" style="3" customWidth="1"/>
    <col min="95" max="95" width="17.125" style="3" customWidth="1"/>
    <col min="96" max="96" width="1.625" style="3" customWidth="1"/>
    <col min="97" max="97" width="17.125" style="3" customWidth="1"/>
    <col min="98" max="98" width="1.625" style="3" customWidth="1"/>
    <col min="99" max="99" width="17.125" style="3" customWidth="1"/>
    <col min="100" max="100" width="1.625" style="3" customWidth="1"/>
    <col min="101" max="101" width="17.125" style="3" customWidth="1"/>
    <col min="102" max="102" width="1.625" style="3" customWidth="1"/>
    <col min="103" max="103" width="17.125" style="3" customWidth="1"/>
    <col min="104" max="104" width="1.625" style="3" customWidth="1"/>
    <col min="105" max="105" width="17.125" style="3" customWidth="1"/>
    <col min="106" max="106" width="1.625" style="3" customWidth="1"/>
    <col min="107" max="107" width="17.125" style="3" customWidth="1"/>
    <col min="108" max="108" width="1.625" style="3" customWidth="1"/>
    <col min="109" max="109" width="17.125" style="3" customWidth="1"/>
    <col min="110" max="110" width="1.625" style="3" customWidth="1"/>
    <col min="111" max="111" width="17.125" style="3" customWidth="1"/>
    <col min="112" max="112" width="1.625" style="3" customWidth="1"/>
    <col min="113" max="113" width="17.125" style="3" customWidth="1"/>
    <col min="114" max="114" width="1.625" style="3" customWidth="1"/>
    <col min="115" max="115" width="17.125" style="3" customWidth="1"/>
    <col min="116" max="116" width="1.625" style="3" customWidth="1"/>
    <col min="117" max="117" width="17.125" style="3" customWidth="1"/>
    <col min="118" max="118" width="1.625" style="3" customWidth="1"/>
    <col min="119" max="119" width="17.125" style="3" customWidth="1"/>
    <col min="120" max="120" width="1.625" style="3" customWidth="1"/>
    <col min="121" max="121" width="17.125" style="3" customWidth="1"/>
    <col min="122" max="122" width="1.625" style="3" customWidth="1"/>
    <col min="123" max="123" width="17.125" style="3" customWidth="1"/>
    <col min="124" max="124" width="1.625" style="3" customWidth="1"/>
    <col min="125" max="125" width="17.125" style="3" customWidth="1"/>
    <col min="126" max="126" width="1.625" style="3" customWidth="1"/>
    <col min="127" max="127" width="17.125" style="3" customWidth="1"/>
    <col min="128" max="128" width="1.625" style="3" customWidth="1"/>
    <col min="129" max="129" width="17.125" style="3" customWidth="1"/>
    <col min="130" max="130" width="1.625" style="3" customWidth="1"/>
    <col min="131" max="131" width="17.125" style="3" customWidth="1"/>
    <col min="132" max="132" width="1.625" style="3" customWidth="1"/>
    <col min="133" max="133" width="17.125" style="3" customWidth="1"/>
    <col min="134" max="134" width="1.625" style="3" customWidth="1"/>
    <col min="135" max="135" width="17.125" style="3" customWidth="1"/>
    <col min="136" max="136" width="1.625" style="3" customWidth="1"/>
    <col min="137" max="137" width="17.125" style="3" customWidth="1"/>
    <col min="138" max="138" width="1.625" style="3" customWidth="1"/>
    <col min="139" max="139" width="17.125" style="3" customWidth="1"/>
    <col min="140" max="140" width="1.625" style="3" customWidth="1"/>
    <col min="141" max="141" width="17.125" style="3" customWidth="1"/>
    <col min="142" max="142" width="1.625" style="3" customWidth="1"/>
    <col min="143" max="143" width="17.125" style="3" customWidth="1"/>
    <col min="144" max="144" width="1.625" style="3" customWidth="1"/>
    <col min="145" max="145" width="17.125" style="3" customWidth="1"/>
    <col min="146" max="146" width="1.625" style="3" customWidth="1"/>
    <col min="147" max="147" width="17.125" style="3" customWidth="1"/>
    <col min="148" max="148" width="1.625" style="3" customWidth="1"/>
    <col min="149" max="149" width="17.125" style="3" customWidth="1"/>
    <col min="150" max="150" width="1.625" style="3" customWidth="1"/>
    <col min="151" max="151" width="17.125" style="3" customWidth="1"/>
    <col min="152" max="152" width="1.625" style="3" customWidth="1"/>
    <col min="153" max="153" width="17.125" style="3" customWidth="1"/>
    <col min="154" max="154" width="1.625" style="3" customWidth="1"/>
    <col min="155" max="155" width="17.125" style="3" customWidth="1"/>
    <col min="156" max="156" width="1.625" style="3" customWidth="1"/>
    <col min="157" max="157" width="17.125" style="3" customWidth="1"/>
    <col min="158" max="158" width="1.625" style="3" customWidth="1"/>
    <col min="159" max="159" width="17.125" style="3" customWidth="1"/>
    <col min="160" max="160" width="1.625" style="3" customWidth="1"/>
    <col min="161" max="161" width="17.125" style="3" customWidth="1"/>
    <col min="162" max="162" width="1.625" style="3" customWidth="1"/>
    <col min="163" max="163" width="17.125" style="3" customWidth="1"/>
    <col min="164" max="164" width="1.625" style="3" customWidth="1"/>
    <col min="165" max="165" width="17.125" style="3" customWidth="1"/>
    <col min="166" max="166" width="1.625" style="3" customWidth="1"/>
    <col min="167" max="167" width="17.125" style="3" customWidth="1"/>
    <col min="168" max="168" width="1.625" style="3" customWidth="1"/>
    <col min="169" max="169" width="17.125" style="3" customWidth="1"/>
    <col min="170" max="170" width="1.625" style="3" customWidth="1"/>
    <col min="171" max="171" width="17.125" style="3" customWidth="1"/>
    <col min="172" max="172" width="1.625" style="3" customWidth="1"/>
    <col min="173" max="173" width="17.125" style="3" customWidth="1"/>
    <col min="174" max="174" width="1.625" style="3" customWidth="1"/>
    <col min="175" max="175" width="17.125" style="3" customWidth="1"/>
    <col min="176" max="176" width="1.625" style="3" customWidth="1"/>
    <col min="177" max="177" width="17.125" style="3" customWidth="1"/>
    <col min="178" max="178" width="1.625" style="3" customWidth="1"/>
    <col min="179" max="179" width="17.125" style="3" customWidth="1"/>
    <col min="180" max="180" width="1.625" style="3" customWidth="1"/>
    <col min="181" max="181" width="17.125" style="3" customWidth="1"/>
    <col min="182" max="182" width="1.625" style="3" customWidth="1"/>
    <col min="183" max="183" width="17.125" style="3" customWidth="1"/>
    <col min="184" max="184" width="1.625" style="3" customWidth="1"/>
    <col min="185" max="185" width="17.125" style="3" customWidth="1"/>
    <col min="186" max="186" width="1.625" style="3" customWidth="1"/>
    <col min="187" max="187" width="17.125" style="3" customWidth="1"/>
    <col min="188" max="188" width="1.625" style="3" customWidth="1"/>
    <col min="189" max="189" width="17.125" style="3" customWidth="1"/>
    <col min="190" max="190" width="1.625" style="3" customWidth="1"/>
    <col min="191" max="191" width="17.125" style="3" customWidth="1"/>
    <col min="192" max="192" width="1.625" style="3" customWidth="1"/>
    <col min="193" max="193" width="17.125" style="3" customWidth="1"/>
    <col min="194" max="194" width="1.625" style="3" customWidth="1"/>
    <col min="195" max="195" width="17.125" style="3" customWidth="1"/>
    <col min="196" max="196" width="1.625" style="3" customWidth="1"/>
    <col min="197" max="197" width="17.125" style="3" customWidth="1"/>
    <col min="198" max="198" width="1.625" style="3" customWidth="1"/>
    <col min="199" max="199" width="17.125" style="3" customWidth="1"/>
    <col min="200" max="200" width="1.625" style="3" customWidth="1"/>
    <col min="201" max="201" width="17.125" style="3" customWidth="1"/>
    <col min="202" max="202" width="1.625" style="3" customWidth="1"/>
    <col min="203" max="203" width="17.125" style="3" customWidth="1"/>
    <col min="204" max="204" width="1.625" style="3" customWidth="1"/>
    <col min="205" max="205" width="17.125" style="3" customWidth="1"/>
    <col min="206" max="206" width="1.625" style="3" customWidth="1"/>
    <col min="207" max="207" width="17.125" style="3" customWidth="1"/>
    <col min="208" max="208" width="1.625" style="3" customWidth="1"/>
    <col min="209" max="209" width="17.125" style="3" customWidth="1"/>
    <col min="210" max="210" width="1.625" style="3" customWidth="1"/>
    <col min="211" max="211" width="17.125" style="3" customWidth="1"/>
    <col min="212" max="212" width="1.625" style="3" customWidth="1"/>
    <col min="213" max="213" width="17.125" style="3" customWidth="1"/>
    <col min="214" max="214" width="1.625" style="3" customWidth="1"/>
    <col min="215" max="215" width="17.125" style="3" customWidth="1"/>
    <col min="216" max="216" width="1.625" style="3" customWidth="1"/>
    <col min="217" max="217" width="17.125" style="3" customWidth="1"/>
    <col min="218" max="218" width="1.625" style="3" customWidth="1"/>
    <col min="219" max="219" width="17.125" style="3" customWidth="1"/>
    <col min="220" max="220" width="1.625" style="3" customWidth="1"/>
    <col min="221" max="221" width="17.125" style="3" customWidth="1"/>
    <col min="222" max="222" width="1.625" style="3" customWidth="1"/>
    <col min="223" max="223" width="17.125" style="3" customWidth="1"/>
    <col min="224" max="224" width="1.625" style="3" customWidth="1"/>
    <col min="225" max="225" width="17.125" style="3" customWidth="1"/>
    <col min="226" max="226" width="1.625" style="3" customWidth="1"/>
    <col min="227" max="227" width="17.125" style="3" customWidth="1"/>
    <col min="228" max="228" width="1.625" style="3" customWidth="1"/>
    <col min="229" max="229" width="17.125" style="3" customWidth="1"/>
    <col min="230" max="230" width="1.625" style="3" customWidth="1"/>
    <col min="231" max="231" width="17.125" style="3" customWidth="1"/>
    <col min="232" max="232" width="1.625" style="3" customWidth="1"/>
    <col min="233" max="233" width="17.125" style="3" customWidth="1"/>
    <col min="234" max="234" width="1.625" style="3" customWidth="1"/>
    <col min="235" max="235" width="17.125" style="3" customWidth="1"/>
    <col min="236" max="236" width="1.625" style="3" customWidth="1"/>
    <col min="237" max="237" width="17.125" style="3" customWidth="1"/>
    <col min="238" max="238" width="1.625" style="3" customWidth="1"/>
    <col min="239" max="239" width="17.125" style="3" customWidth="1"/>
    <col min="240" max="240" width="1.625" style="3" customWidth="1"/>
    <col min="241" max="241" width="17.125" style="3" customWidth="1"/>
    <col min="242" max="242" width="1.625" style="3" customWidth="1"/>
    <col min="243" max="243" width="17.125" style="3" customWidth="1"/>
    <col min="244" max="244" width="1.625" style="3" customWidth="1"/>
    <col min="245" max="245" width="17.125" style="3" customWidth="1"/>
    <col min="246" max="246" width="1.625" style="3" customWidth="1"/>
    <col min="247" max="247" width="17.125" style="3" customWidth="1"/>
    <col min="248" max="248" width="1.625" style="3" customWidth="1"/>
    <col min="249" max="16384" width="1.625" style="3"/>
  </cols>
  <sheetData>
    <row r="1" spans="1:90" ht="9" customHeight="1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1"/>
      <c r="P1" s="3"/>
      <c r="Q1" s="1"/>
      <c r="R1" s="3"/>
      <c r="S1" s="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ht="24" customHeight="1">
      <c r="A2" s="1"/>
      <c r="B2" s="2"/>
      <c r="C2" s="2"/>
      <c r="D2" s="4" t="s">
        <v>0</v>
      </c>
      <c r="E2" s="4"/>
      <c r="F2" s="4"/>
      <c r="G2" s="4"/>
      <c r="H2" s="4"/>
      <c r="I2" s="5"/>
      <c r="J2" s="4"/>
      <c r="K2" s="4"/>
      <c r="L2" s="4"/>
      <c r="M2" s="4"/>
      <c r="N2" s="3"/>
      <c r="O2" s="4"/>
      <c r="P2" s="3"/>
      <c r="Q2" s="4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ht="20.100000000000001" customHeight="1">
      <c r="A3" s="1"/>
      <c r="B3" s="2"/>
      <c r="C3" s="2"/>
      <c r="D3" s="6" t="s">
        <v>1</v>
      </c>
      <c r="E3" s="7" t="s">
        <v>2</v>
      </c>
      <c r="F3" s="8"/>
      <c r="G3" s="8"/>
      <c r="H3" s="9"/>
      <c r="I3" s="10"/>
      <c r="J3" s="9"/>
      <c r="K3" s="9"/>
      <c r="L3" s="9"/>
      <c r="M3" s="9"/>
      <c r="N3" s="3"/>
      <c r="O3" s="9"/>
      <c r="P3" s="3"/>
      <c r="Q3" s="9"/>
      <c r="R3" s="3"/>
      <c r="S3" s="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ht="14.1" customHeight="1">
      <c r="A4" s="1"/>
      <c r="B4" s="2" t="s">
        <v>3</v>
      </c>
      <c r="C4" s="2" t="s">
        <v>4</v>
      </c>
      <c r="D4" s="173" t="s">
        <v>5</v>
      </c>
      <c r="E4" s="174"/>
      <c r="F4" s="11"/>
      <c r="G4" s="12"/>
      <c r="H4" s="13"/>
      <c r="I4" s="14"/>
      <c r="J4" s="11"/>
      <c r="K4" s="11"/>
      <c r="L4" s="15"/>
      <c r="M4" s="175" t="s">
        <v>112</v>
      </c>
      <c r="N4" s="172"/>
      <c r="O4" s="171" t="s">
        <v>113</v>
      </c>
      <c r="P4" s="172"/>
      <c r="Q4" s="171" t="s">
        <v>114</v>
      </c>
      <c r="R4" s="172"/>
      <c r="S4" s="171" t="s">
        <v>115</v>
      </c>
      <c r="T4" s="172"/>
      <c r="U4" s="171" t="s">
        <v>116</v>
      </c>
      <c r="V4" s="172"/>
      <c r="W4" s="171" t="s">
        <v>117</v>
      </c>
      <c r="X4" s="172"/>
      <c r="Y4" s="175" t="s">
        <v>118</v>
      </c>
      <c r="Z4" s="172"/>
      <c r="AA4" s="171" t="s">
        <v>119</v>
      </c>
      <c r="AB4" s="172"/>
      <c r="AC4" s="171" t="s">
        <v>120</v>
      </c>
      <c r="AD4" s="172"/>
      <c r="AE4" s="171" t="s">
        <v>121</v>
      </c>
      <c r="AF4" s="172"/>
      <c r="AG4" s="171" t="s">
        <v>122</v>
      </c>
      <c r="AH4" s="172"/>
      <c r="AI4" s="171" t="s">
        <v>123</v>
      </c>
      <c r="AJ4" s="17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ht="14.1" customHeight="1">
      <c r="A5" s="1"/>
      <c r="B5" s="16">
        <v>3</v>
      </c>
      <c r="C5" s="16">
        <v>1</v>
      </c>
      <c r="D5" s="164" t="s">
        <v>7</v>
      </c>
      <c r="E5" s="165"/>
      <c r="F5" s="154" t="s">
        <v>8</v>
      </c>
      <c r="G5" s="155"/>
      <c r="H5" s="176" t="s">
        <v>9</v>
      </c>
      <c r="I5" s="155"/>
      <c r="J5" s="19" t="s">
        <v>10</v>
      </c>
      <c r="K5" s="19" t="s">
        <v>11</v>
      </c>
      <c r="L5" s="21" t="s">
        <v>12</v>
      </c>
      <c r="M5" s="177" t="s">
        <v>95</v>
      </c>
      <c r="N5" s="178"/>
      <c r="O5" s="177" t="s">
        <v>96</v>
      </c>
      <c r="P5" s="178"/>
      <c r="Q5" s="177" t="s">
        <v>124</v>
      </c>
      <c r="R5" s="178"/>
      <c r="S5" s="177" t="s">
        <v>125</v>
      </c>
      <c r="T5" s="178"/>
      <c r="U5" s="177" t="s">
        <v>126</v>
      </c>
      <c r="V5" s="178"/>
      <c r="W5" s="177" t="s">
        <v>127</v>
      </c>
      <c r="X5" s="178"/>
      <c r="Y5" s="177" t="s">
        <v>101</v>
      </c>
      <c r="Z5" s="178"/>
      <c r="AA5" s="177" t="s">
        <v>128</v>
      </c>
      <c r="AB5" s="178"/>
      <c r="AC5" s="177" t="s">
        <v>103</v>
      </c>
      <c r="AD5" s="178"/>
      <c r="AE5" s="177" t="s">
        <v>129</v>
      </c>
      <c r="AF5" s="178"/>
      <c r="AG5" s="177" t="s">
        <v>130</v>
      </c>
      <c r="AH5" s="178"/>
      <c r="AI5" s="177" t="s">
        <v>131</v>
      </c>
      <c r="AJ5" s="178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ht="14.1" customHeight="1">
      <c r="A6" s="1"/>
      <c r="B6" s="16">
        <v>50</v>
      </c>
      <c r="C6" s="16">
        <v>1</v>
      </c>
      <c r="D6" s="164" t="s">
        <v>14</v>
      </c>
      <c r="E6" s="165"/>
      <c r="F6" s="17"/>
      <c r="G6" s="18"/>
      <c r="H6" s="22"/>
      <c r="I6" s="20"/>
      <c r="J6" s="17"/>
      <c r="K6" s="17"/>
      <c r="L6" s="23"/>
      <c r="M6" s="162" t="s">
        <v>226</v>
      </c>
      <c r="N6" s="149"/>
      <c r="O6" s="162" t="s">
        <v>132</v>
      </c>
      <c r="P6" s="149"/>
      <c r="Q6" s="162" t="s">
        <v>132</v>
      </c>
      <c r="R6" s="149"/>
      <c r="S6" s="162" t="s">
        <v>132</v>
      </c>
      <c r="T6" s="149"/>
      <c r="U6" s="162" t="s">
        <v>132</v>
      </c>
      <c r="V6" s="149"/>
      <c r="W6" s="162" t="s">
        <v>132</v>
      </c>
      <c r="X6" s="149"/>
      <c r="Y6" s="162" t="s">
        <v>132</v>
      </c>
      <c r="Z6" s="149"/>
      <c r="AA6" s="162" t="s">
        <v>132</v>
      </c>
      <c r="AB6" s="149"/>
      <c r="AC6" s="162" t="s">
        <v>132</v>
      </c>
      <c r="AD6" s="149"/>
      <c r="AE6" s="162" t="s">
        <v>132</v>
      </c>
      <c r="AF6" s="149"/>
      <c r="AG6" s="162" t="s">
        <v>132</v>
      </c>
      <c r="AH6" s="149"/>
      <c r="AI6" s="162" t="s">
        <v>132</v>
      </c>
      <c r="AJ6" s="149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ht="14.1" customHeight="1">
      <c r="A7" s="1"/>
      <c r="B7" s="16">
        <v>7</v>
      </c>
      <c r="C7" s="16">
        <v>1</v>
      </c>
      <c r="D7" s="164" t="s">
        <v>15</v>
      </c>
      <c r="E7" s="165"/>
      <c r="F7" s="17"/>
      <c r="G7" s="18"/>
      <c r="H7" s="24">
        <v>20</v>
      </c>
      <c r="I7" s="25" t="s">
        <v>16</v>
      </c>
      <c r="J7" s="23"/>
      <c r="K7" s="17"/>
      <c r="L7" s="23"/>
      <c r="M7" s="162" t="s">
        <v>17</v>
      </c>
      <c r="N7" s="149"/>
      <c r="O7" s="148" t="s">
        <v>17</v>
      </c>
      <c r="P7" s="149"/>
      <c r="Q7" s="162" t="s">
        <v>17</v>
      </c>
      <c r="R7" s="149"/>
      <c r="S7" s="148" t="s">
        <v>17</v>
      </c>
      <c r="T7" s="149"/>
      <c r="U7" s="162" t="s">
        <v>17</v>
      </c>
      <c r="V7" s="149"/>
      <c r="W7" s="148" t="s">
        <v>17</v>
      </c>
      <c r="X7" s="149"/>
      <c r="Y7" s="162" t="s">
        <v>17</v>
      </c>
      <c r="Z7" s="149"/>
      <c r="AA7" s="148" t="s">
        <v>17</v>
      </c>
      <c r="AB7" s="149"/>
      <c r="AC7" s="162" t="s">
        <v>17</v>
      </c>
      <c r="AD7" s="149"/>
      <c r="AE7" s="148" t="s">
        <v>17</v>
      </c>
      <c r="AF7" s="149"/>
      <c r="AG7" s="162" t="s">
        <v>17</v>
      </c>
      <c r="AH7" s="149"/>
      <c r="AI7" s="148" t="s">
        <v>17</v>
      </c>
      <c r="AJ7" s="149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ht="14.1" customHeight="1">
      <c r="A8" s="1"/>
      <c r="B8" s="16">
        <v>28</v>
      </c>
      <c r="C8" s="16">
        <v>1</v>
      </c>
      <c r="D8" s="164" t="s">
        <v>18</v>
      </c>
      <c r="E8" s="165"/>
      <c r="F8" s="17"/>
      <c r="G8" s="18"/>
      <c r="H8" s="24">
        <v>10</v>
      </c>
      <c r="I8" s="26" t="s">
        <v>19</v>
      </c>
      <c r="J8" s="23"/>
      <c r="K8" s="17"/>
      <c r="L8" s="23"/>
      <c r="M8" s="162" t="s">
        <v>108</v>
      </c>
      <c r="N8" s="149"/>
      <c r="O8" s="148" t="s">
        <v>108</v>
      </c>
      <c r="P8" s="149"/>
      <c r="Q8" s="148" t="s">
        <v>108</v>
      </c>
      <c r="R8" s="149"/>
      <c r="S8" s="148" t="s">
        <v>108</v>
      </c>
      <c r="T8" s="149"/>
      <c r="U8" s="148" t="s">
        <v>108</v>
      </c>
      <c r="V8" s="149"/>
      <c r="W8" s="148" t="s">
        <v>108</v>
      </c>
      <c r="X8" s="149"/>
      <c r="Y8" s="162" t="s">
        <v>108</v>
      </c>
      <c r="Z8" s="149"/>
      <c r="AA8" s="148" t="s">
        <v>108</v>
      </c>
      <c r="AB8" s="149"/>
      <c r="AC8" s="148" t="s">
        <v>108</v>
      </c>
      <c r="AD8" s="149"/>
      <c r="AE8" s="148" t="s">
        <v>108</v>
      </c>
      <c r="AF8" s="149"/>
      <c r="AG8" s="148" t="s">
        <v>108</v>
      </c>
      <c r="AH8" s="149"/>
      <c r="AI8" s="148" t="s">
        <v>108</v>
      </c>
      <c r="AJ8" s="149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ht="14.1" customHeight="1">
      <c r="A9" s="1"/>
      <c r="B9" s="16">
        <v>105</v>
      </c>
      <c r="C9" s="16">
        <v>1</v>
      </c>
      <c r="D9" s="164" t="s">
        <v>21</v>
      </c>
      <c r="E9" s="165"/>
      <c r="F9" s="17"/>
      <c r="G9" s="18"/>
      <c r="H9" s="27"/>
      <c r="I9" s="20"/>
      <c r="J9" s="17"/>
      <c r="K9" s="17"/>
      <c r="L9" s="23"/>
      <c r="M9" s="162" t="s">
        <v>110</v>
      </c>
      <c r="N9" s="149"/>
      <c r="O9" s="162" t="s">
        <v>110</v>
      </c>
      <c r="P9" s="149"/>
      <c r="Q9" s="162" t="s">
        <v>109</v>
      </c>
      <c r="R9" s="149"/>
      <c r="S9" s="162" t="s">
        <v>110</v>
      </c>
      <c r="T9" s="149"/>
      <c r="U9" s="162" t="s">
        <v>109</v>
      </c>
      <c r="V9" s="149"/>
      <c r="W9" s="162" t="s">
        <v>111</v>
      </c>
      <c r="X9" s="149"/>
      <c r="Y9" s="162" t="s">
        <v>109</v>
      </c>
      <c r="Z9" s="149"/>
      <c r="AA9" s="162" t="s">
        <v>109</v>
      </c>
      <c r="AB9" s="149"/>
      <c r="AC9" s="162" t="s">
        <v>109</v>
      </c>
      <c r="AD9" s="149"/>
      <c r="AE9" s="162" t="s">
        <v>110</v>
      </c>
      <c r="AF9" s="149"/>
      <c r="AG9" s="162" t="s">
        <v>110</v>
      </c>
      <c r="AH9" s="149"/>
      <c r="AI9" s="162" t="s">
        <v>110</v>
      </c>
      <c r="AJ9" s="149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ht="14.1" customHeight="1">
      <c r="A10" s="1"/>
      <c r="B10" s="16">
        <v>11</v>
      </c>
      <c r="C10" s="16"/>
      <c r="D10" s="166" t="s">
        <v>22</v>
      </c>
      <c r="E10" s="167"/>
      <c r="F10" s="28"/>
      <c r="G10" s="29"/>
      <c r="H10" s="168">
        <f>MAX(M10:AJ10)</f>
        <v>27.4</v>
      </c>
      <c r="I10" s="169"/>
      <c r="J10" s="30">
        <f>MIN(M10:AJ10)</f>
        <v>5.9</v>
      </c>
      <c r="K10" s="30">
        <f>IFERROR(AVERAGE(M10:AJ10),0)</f>
        <v>18.05</v>
      </c>
      <c r="L10" s="111"/>
      <c r="M10" s="159">
        <v>16</v>
      </c>
      <c r="N10" s="160"/>
      <c r="O10" s="159">
        <v>16.8</v>
      </c>
      <c r="P10" s="160"/>
      <c r="Q10" s="159">
        <v>23.2</v>
      </c>
      <c r="R10" s="160"/>
      <c r="S10" s="159">
        <v>25.6</v>
      </c>
      <c r="T10" s="160"/>
      <c r="U10" s="159">
        <v>27.1</v>
      </c>
      <c r="V10" s="160"/>
      <c r="W10" s="159">
        <v>27.4</v>
      </c>
      <c r="X10" s="160"/>
      <c r="Y10" s="159">
        <v>20.7</v>
      </c>
      <c r="Z10" s="160"/>
      <c r="AA10" s="159">
        <v>18.899999999999999</v>
      </c>
      <c r="AB10" s="160"/>
      <c r="AC10" s="159">
        <v>16.8</v>
      </c>
      <c r="AD10" s="160"/>
      <c r="AE10" s="159">
        <v>8.8000000000000007</v>
      </c>
      <c r="AF10" s="160"/>
      <c r="AG10" s="159">
        <v>5.9</v>
      </c>
      <c r="AH10" s="160"/>
      <c r="AI10" s="159">
        <v>9.4</v>
      </c>
      <c r="AJ10" s="160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ht="14.1" customHeight="1">
      <c r="A11" s="1"/>
      <c r="B11" s="16">
        <v>200001</v>
      </c>
      <c r="C11" s="16"/>
      <c r="D11" s="157" t="s">
        <v>23</v>
      </c>
      <c r="E11" s="158"/>
      <c r="F11" s="31" t="s">
        <v>24</v>
      </c>
      <c r="G11" s="32" t="s">
        <v>25</v>
      </c>
      <c r="H11" s="33">
        <f>MAX(M11,O11,Q11,S11,U11,W11,Y11,AA11,AC11,AE11,AG11,AI11,AK11,AM11,AO11,AQ11,AS11,AU11,AW11,AY11,BA11,BC11,BE11,BG11)</f>
        <v>0</v>
      </c>
      <c r="I11" s="34"/>
      <c r="J11" s="35">
        <f>MIN(M11,O11,Q11,S11,U11,W11,Y11,AA11,AC11,AE11,AG11,AI11,AK11,AM11,AO11,AQ11,AS11,AU11,AW11,AY11,BA11,BC11,BE11,BG11)</f>
        <v>0</v>
      </c>
      <c r="K11" s="140">
        <f>IFERROR(AVERAGE(M11,O11,Q11,S11,U11,W11,Y11,AA11,AC11,AE11,AG11,AI11,AK11,AM11,AO11,AQ11,AS11,AU11,AW11,AY11,BA11,BC11,BE11,BG11),0)</f>
        <v>0</v>
      </c>
      <c r="L11" s="35">
        <f>COUNT(M11,O11,Q11,S11,U11,W11,Y11,AA11,AC11,AE11,AG11,AI11,AK11,AM11,AO11,AQ11,AS11,AU11,AW11,AY11,BA11,BC11,BE11,BG11)</f>
        <v>12</v>
      </c>
      <c r="M11" s="33">
        <v>0</v>
      </c>
      <c r="N11" s="34"/>
      <c r="O11" s="33">
        <v>0</v>
      </c>
      <c r="P11" s="34"/>
      <c r="Q11" s="33">
        <v>0</v>
      </c>
      <c r="R11" s="34"/>
      <c r="S11" s="33">
        <v>0</v>
      </c>
      <c r="T11" s="34"/>
      <c r="U11" s="33">
        <v>0</v>
      </c>
      <c r="V11" s="34"/>
      <c r="W11" s="33">
        <v>0</v>
      </c>
      <c r="X11" s="34"/>
      <c r="Y11" s="33">
        <v>0</v>
      </c>
      <c r="Z11" s="34"/>
      <c r="AA11" s="33">
        <v>0</v>
      </c>
      <c r="AB11" s="34"/>
      <c r="AC11" s="33">
        <v>0</v>
      </c>
      <c r="AD11" s="34"/>
      <c r="AE11" s="33">
        <v>0</v>
      </c>
      <c r="AF11" s="34"/>
      <c r="AG11" s="33">
        <v>0</v>
      </c>
      <c r="AH11" s="34"/>
      <c r="AI11" s="33">
        <v>0</v>
      </c>
      <c r="AJ11" s="34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ht="14.1" customHeight="1">
      <c r="A12" s="36"/>
      <c r="B12" s="16">
        <v>200002</v>
      </c>
      <c r="C12" s="16"/>
      <c r="D12" s="148" t="s">
        <v>26</v>
      </c>
      <c r="E12" s="149"/>
      <c r="F12" s="154" t="s">
        <v>27</v>
      </c>
      <c r="G12" s="155"/>
      <c r="H12" s="37">
        <f t="shared" ref="H12:H61" si="0">MAX(M12,O12,Q12,S12,U12,W12,Y12,AA12,AC12,AE12,AG12,AI12,AK12,AM12,AO12,AQ12,AS12,AU12,AW12,AY12,BA12,BC12,BE12,BG12)</f>
        <v>0</v>
      </c>
      <c r="I12" s="34"/>
      <c r="J12" s="38">
        <f t="shared" ref="J12:J61" si="1">MIN(M12,O12,Q12,S12,U12,W12,Y12,AA12,AC12,AE12,AG12,AI12)</f>
        <v>0</v>
      </c>
      <c r="K12" s="37" t="s">
        <v>28</v>
      </c>
      <c r="L12" s="39">
        <f t="shared" ref="L12:L61" si="2">COUNT(M12,O12,Q12,S12,U12,W12,Y12,AA12,AC12,AE12,AG12,AI12,AK12,AM12,AO12,AQ12,AS12,AU12,AW12,AY12,BA12,BC12,BE12,BG12)</f>
        <v>12</v>
      </c>
      <c r="M12" s="37">
        <v>0</v>
      </c>
      <c r="N12" s="34"/>
      <c r="O12" s="37">
        <v>0</v>
      </c>
      <c r="P12" s="34"/>
      <c r="Q12" s="37">
        <v>0</v>
      </c>
      <c r="R12" s="34"/>
      <c r="S12" s="37">
        <v>0</v>
      </c>
      <c r="T12" s="34"/>
      <c r="U12" s="37">
        <v>0</v>
      </c>
      <c r="V12" s="34"/>
      <c r="W12" s="37">
        <v>0</v>
      </c>
      <c r="X12" s="34"/>
      <c r="Y12" s="37">
        <v>0</v>
      </c>
      <c r="Z12" s="34"/>
      <c r="AA12" s="37">
        <v>0</v>
      </c>
      <c r="AB12" s="34"/>
      <c r="AC12" s="37">
        <v>0</v>
      </c>
      <c r="AD12" s="34"/>
      <c r="AE12" s="37">
        <v>0</v>
      </c>
      <c r="AF12" s="34"/>
      <c r="AG12" s="37">
        <v>0</v>
      </c>
      <c r="AH12" s="34"/>
      <c r="AI12" s="37">
        <v>0</v>
      </c>
      <c r="AJ12" s="34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ht="14.1" customHeight="1">
      <c r="A13" s="36"/>
      <c r="B13" s="16">
        <v>200003</v>
      </c>
      <c r="C13" s="16"/>
      <c r="D13" s="148" t="s">
        <v>29</v>
      </c>
      <c r="E13" s="149"/>
      <c r="F13" s="40">
        <v>3.0000000000000001E-3</v>
      </c>
      <c r="G13" s="18" t="s">
        <v>30</v>
      </c>
      <c r="H13" s="41">
        <f t="shared" si="0"/>
        <v>0</v>
      </c>
      <c r="I13" s="34" t="str">
        <f>IF($F13*($H$7/100)&lt;H13,$I$7,IF($F13*($H$8/100)&lt;H13,$I$8,""))</f>
        <v/>
      </c>
      <c r="J13" s="42">
        <f t="shared" si="1"/>
        <v>0</v>
      </c>
      <c r="K13" s="43">
        <f t="shared" ref="K13:K61" si="3">IFERROR(AVERAGE(M13,O13,Q13,S13,U13,W13,Y13,AA13,AC13,AE13,AG13,AI13,AK13,AM13,AO13,AQ13,AS13,AU13,AW13,AY13,BA13,BC13,BE13,BG13),0)</f>
        <v>0</v>
      </c>
      <c r="L13" s="39">
        <f t="shared" si="2"/>
        <v>1</v>
      </c>
      <c r="M13" s="41" t="s">
        <v>49</v>
      </c>
      <c r="N13" s="34" t="str">
        <f>IF(M13="","",IF($F13*($H$7/100)&lt;M13,$I$7,IF($F13*($H$8/100)&lt;M13,$I$8,"")))</f>
        <v/>
      </c>
      <c r="O13" s="41" t="s">
        <v>49</v>
      </c>
      <c r="P13" s="34" t="str">
        <f>IF(O13="","",IF($F13*($H$7/100)&lt;O13,$I$7,IF($F13*($H$8/100)&lt;O13,$I$8,"")))</f>
        <v/>
      </c>
      <c r="Q13" s="41" t="s">
        <v>49</v>
      </c>
      <c r="R13" s="34" t="str">
        <f>IF(Q13="","",IF($F13*($H$7/100)&lt;Q13,$I$7,IF($F13*($H$8/100)&lt;Q13,$I$8,"")))</f>
        <v/>
      </c>
      <c r="S13" s="41" t="s">
        <v>49</v>
      </c>
      <c r="T13" s="34" t="str">
        <f>IF(S13="","",IF($F13*($H$7/100)&lt;S13,$I$7,IF($F13*($H$8/100)&lt;S13,$I$8,"")))</f>
        <v/>
      </c>
      <c r="U13" s="41">
        <v>0</v>
      </c>
      <c r="V13" s="34" t="str">
        <f>IF(U13="","",IF($F13*($H$7/100)&lt;U13,$I$7,IF($F13*($H$8/100)&lt;U13,$I$8,"")))</f>
        <v/>
      </c>
      <c r="W13" s="41" t="s">
        <v>49</v>
      </c>
      <c r="X13" s="34" t="str">
        <f>IF(W13="","",IF($F13*($H$7/100)&lt;W13,$I$7,IF($F13*($H$8/100)&lt;W13,$I$8,"")))</f>
        <v/>
      </c>
      <c r="Y13" s="41" t="s">
        <v>49</v>
      </c>
      <c r="Z13" s="34" t="str">
        <f t="shared" ref="Z13:Z19" si="4">IF(Y13="","",IF($F13*($H$7/100)&lt;Y13,$I$7,IF($F13*($H$8/100)&lt;Y13,$I$8,"")))</f>
        <v/>
      </c>
      <c r="AA13" s="41" t="s">
        <v>49</v>
      </c>
      <c r="AB13" s="34" t="str">
        <f t="shared" ref="AB13:AB19" si="5">IF(AA13="","",IF($F13*($H$7/100)&lt;AA13,$I$7,IF($F13*($H$8/100)&lt;AA13,$I$8,"")))</f>
        <v/>
      </c>
      <c r="AC13" s="41" t="s">
        <v>49</v>
      </c>
      <c r="AD13" s="34" t="str">
        <f t="shared" ref="AD13:AD19" si="6">IF(AC13="","",IF($F13*($H$7/100)&lt;AC13,$I$7,IF($F13*($H$8/100)&lt;AC13,$I$8,"")))</f>
        <v/>
      </c>
      <c r="AE13" s="41" t="s">
        <v>49</v>
      </c>
      <c r="AF13" s="34" t="str">
        <f t="shared" ref="AF13:AF19" si="7">IF(AE13="","",IF($F13*($H$7/100)&lt;AE13,$I$7,IF($F13*($H$8/100)&lt;AE13,$I$8,"")))</f>
        <v/>
      </c>
      <c r="AG13" s="41" t="s">
        <v>49</v>
      </c>
      <c r="AH13" s="34" t="str">
        <f t="shared" ref="AH13:AH19" si="8">IF(AG13="","",IF($F13*($H$7/100)&lt;AG13,$I$7,IF($F13*($H$8/100)&lt;AG13,$I$8,"")))</f>
        <v/>
      </c>
      <c r="AI13" s="41" t="s">
        <v>49</v>
      </c>
      <c r="AJ13" s="34" t="str">
        <f t="shared" ref="AJ13:AJ19" si="9">IF(AI13="","",IF($F13*($H$7/100)&lt;AI13,$I$7,IF($F13*($H$8/100)&lt;AI13,$I$8,"")))</f>
        <v/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ht="14.1" customHeight="1">
      <c r="A14" s="36"/>
      <c r="B14" s="16">
        <v>200004</v>
      </c>
      <c r="C14" s="16"/>
      <c r="D14" s="148" t="s">
        <v>31</v>
      </c>
      <c r="E14" s="149"/>
      <c r="F14" s="44">
        <v>5.0000000000000001E-4</v>
      </c>
      <c r="G14" s="18" t="s">
        <v>30</v>
      </c>
      <c r="H14" s="45">
        <f t="shared" si="0"/>
        <v>0</v>
      </c>
      <c r="I14" s="34" t="str">
        <f t="shared" ref="I14:I30" si="10">IF($F14*($H$7/100)&lt;H14,$I$7,IF($F14*($H$8/100)&lt;H14,$I$8,""))</f>
        <v/>
      </c>
      <c r="J14" s="46">
        <f t="shared" si="1"/>
        <v>0</v>
      </c>
      <c r="K14" s="47">
        <f t="shared" si="3"/>
        <v>0</v>
      </c>
      <c r="L14" s="39">
        <f t="shared" si="2"/>
        <v>1</v>
      </c>
      <c r="M14" s="45" t="s">
        <v>49</v>
      </c>
      <c r="N14" s="34" t="str">
        <f>IF(M14="","",IF($F14*($H$7/100)&lt;M14,$I$7,IF($F14*($H$8/100)&lt;M14,$I$8,"")))</f>
        <v/>
      </c>
      <c r="O14" s="45" t="s">
        <v>49</v>
      </c>
      <c r="P14" s="34" t="str">
        <f>IF(O14="","",IF($F14*($H$7/100)&lt;O14,$I$7,IF($F14*($H$8/100)&lt;O14,$I$8,"")))</f>
        <v/>
      </c>
      <c r="Q14" s="45" t="s">
        <v>49</v>
      </c>
      <c r="R14" s="34" t="str">
        <f>IF(Q14="","",IF($F14*($H$7/100)&lt;Q14,$I$7,IF($F14*($H$8/100)&lt;Q14,$I$8,"")))</f>
        <v/>
      </c>
      <c r="S14" s="45" t="s">
        <v>49</v>
      </c>
      <c r="T14" s="34" t="str">
        <f>IF(S14="","",IF($F14*($H$7/100)&lt;S14,$I$7,IF($F14*($H$8/100)&lt;S14,$I$8,"")))</f>
        <v/>
      </c>
      <c r="U14" s="45">
        <v>0</v>
      </c>
      <c r="V14" s="34" t="str">
        <f>IF(U14="","",IF($F14*($H$7/100)&lt;U14,$I$7,IF($F14*($H$8/100)&lt;U14,$I$8,"")))</f>
        <v/>
      </c>
      <c r="W14" s="45" t="s">
        <v>49</v>
      </c>
      <c r="X14" s="34" t="str">
        <f>IF(W14="","",IF($F14*($H$7/100)&lt;W14,$I$7,IF($F14*($H$8/100)&lt;W14,$I$8,"")))</f>
        <v/>
      </c>
      <c r="Y14" s="45" t="s">
        <v>49</v>
      </c>
      <c r="Z14" s="34" t="str">
        <f t="shared" si="4"/>
        <v/>
      </c>
      <c r="AA14" s="45" t="s">
        <v>49</v>
      </c>
      <c r="AB14" s="34" t="str">
        <f t="shared" si="5"/>
        <v/>
      </c>
      <c r="AC14" s="45" t="s">
        <v>49</v>
      </c>
      <c r="AD14" s="34" t="str">
        <f t="shared" si="6"/>
        <v/>
      </c>
      <c r="AE14" s="45" t="s">
        <v>49</v>
      </c>
      <c r="AF14" s="34" t="str">
        <f t="shared" si="7"/>
        <v/>
      </c>
      <c r="AG14" s="45" t="s">
        <v>49</v>
      </c>
      <c r="AH14" s="34" t="str">
        <f t="shared" si="8"/>
        <v/>
      </c>
      <c r="AI14" s="45" t="s">
        <v>49</v>
      </c>
      <c r="AJ14" s="34" t="str">
        <f t="shared" si="9"/>
        <v/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ht="14.1" customHeight="1">
      <c r="A15" s="36"/>
      <c r="B15" s="16">
        <v>200005</v>
      </c>
      <c r="C15" s="16"/>
      <c r="D15" s="148" t="s">
        <v>32</v>
      </c>
      <c r="E15" s="149"/>
      <c r="F15" s="48">
        <v>0.01</v>
      </c>
      <c r="G15" s="18" t="s">
        <v>30</v>
      </c>
      <c r="H15" s="49">
        <f t="shared" si="0"/>
        <v>0</v>
      </c>
      <c r="I15" s="34" t="str">
        <f t="shared" si="10"/>
        <v/>
      </c>
      <c r="J15" s="50">
        <f t="shared" si="1"/>
        <v>0</v>
      </c>
      <c r="K15" s="51">
        <f t="shared" si="3"/>
        <v>0</v>
      </c>
      <c r="L15" s="39">
        <f t="shared" si="2"/>
        <v>1</v>
      </c>
      <c r="M15" s="49" t="s">
        <v>49</v>
      </c>
      <c r="N15" s="34" t="str">
        <f t="shared" ref="N15:X30" si="11">IF(M15="","",IF($F15*($H$7/100)&lt;M15,$I$7,IF($F15*($H$8/100)&lt;M15,$I$8,"")))</f>
        <v/>
      </c>
      <c r="O15" s="49" t="s">
        <v>49</v>
      </c>
      <c r="P15" s="34" t="str">
        <f t="shared" si="11"/>
        <v/>
      </c>
      <c r="Q15" s="49" t="s">
        <v>49</v>
      </c>
      <c r="R15" s="34" t="str">
        <f t="shared" si="11"/>
        <v/>
      </c>
      <c r="S15" s="49" t="s">
        <v>49</v>
      </c>
      <c r="T15" s="34" t="str">
        <f t="shared" si="11"/>
        <v/>
      </c>
      <c r="U15" s="49">
        <v>0</v>
      </c>
      <c r="V15" s="34" t="str">
        <f t="shared" si="11"/>
        <v/>
      </c>
      <c r="W15" s="49" t="s">
        <v>49</v>
      </c>
      <c r="X15" s="34" t="str">
        <f t="shared" si="11"/>
        <v/>
      </c>
      <c r="Y15" s="49" t="s">
        <v>49</v>
      </c>
      <c r="Z15" s="34" t="str">
        <f t="shared" si="4"/>
        <v/>
      </c>
      <c r="AA15" s="49" t="s">
        <v>49</v>
      </c>
      <c r="AB15" s="34" t="str">
        <f t="shared" si="5"/>
        <v/>
      </c>
      <c r="AC15" s="49" t="s">
        <v>49</v>
      </c>
      <c r="AD15" s="34" t="str">
        <f t="shared" si="6"/>
        <v/>
      </c>
      <c r="AE15" s="49" t="s">
        <v>49</v>
      </c>
      <c r="AF15" s="34" t="str">
        <f t="shared" si="7"/>
        <v/>
      </c>
      <c r="AG15" s="49" t="s">
        <v>49</v>
      </c>
      <c r="AH15" s="34" t="str">
        <f t="shared" si="8"/>
        <v/>
      </c>
      <c r="AI15" s="49" t="s">
        <v>49</v>
      </c>
      <c r="AJ15" s="34" t="str">
        <f t="shared" si="9"/>
        <v/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ht="14.1" customHeight="1">
      <c r="A16" s="36"/>
      <c r="B16" s="16">
        <v>200006</v>
      </c>
      <c r="C16" s="16"/>
      <c r="D16" s="148" t="s">
        <v>33</v>
      </c>
      <c r="E16" s="149"/>
      <c r="F16" s="48">
        <v>0.01</v>
      </c>
      <c r="G16" s="18" t="s">
        <v>30</v>
      </c>
      <c r="H16" s="49">
        <f t="shared" si="0"/>
        <v>0</v>
      </c>
      <c r="I16" s="34" t="str">
        <f t="shared" si="10"/>
        <v/>
      </c>
      <c r="J16" s="50">
        <f t="shared" si="1"/>
        <v>0</v>
      </c>
      <c r="K16" s="51">
        <f t="shared" si="3"/>
        <v>0</v>
      </c>
      <c r="L16" s="39">
        <f t="shared" si="2"/>
        <v>1</v>
      </c>
      <c r="M16" s="49" t="s">
        <v>49</v>
      </c>
      <c r="N16" s="34" t="str">
        <f t="shared" si="11"/>
        <v/>
      </c>
      <c r="O16" s="49" t="s">
        <v>49</v>
      </c>
      <c r="P16" s="34" t="str">
        <f t="shared" si="11"/>
        <v/>
      </c>
      <c r="Q16" s="49" t="s">
        <v>49</v>
      </c>
      <c r="R16" s="34" t="str">
        <f t="shared" si="11"/>
        <v/>
      </c>
      <c r="S16" s="49" t="s">
        <v>49</v>
      </c>
      <c r="T16" s="34" t="str">
        <f t="shared" si="11"/>
        <v/>
      </c>
      <c r="U16" s="49">
        <v>0</v>
      </c>
      <c r="V16" s="34" t="str">
        <f t="shared" si="11"/>
        <v/>
      </c>
      <c r="W16" s="49" t="s">
        <v>49</v>
      </c>
      <c r="X16" s="34" t="str">
        <f t="shared" si="11"/>
        <v/>
      </c>
      <c r="Y16" s="49" t="s">
        <v>49</v>
      </c>
      <c r="Z16" s="34" t="str">
        <f t="shared" si="4"/>
        <v/>
      </c>
      <c r="AA16" s="49" t="s">
        <v>49</v>
      </c>
      <c r="AB16" s="34" t="str">
        <f t="shared" si="5"/>
        <v/>
      </c>
      <c r="AC16" s="49" t="s">
        <v>49</v>
      </c>
      <c r="AD16" s="34" t="str">
        <f t="shared" si="6"/>
        <v/>
      </c>
      <c r="AE16" s="49" t="s">
        <v>49</v>
      </c>
      <c r="AF16" s="34" t="str">
        <f t="shared" si="7"/>
        <v/>
      </c>
      <c r="AG16" s="49" t="s">
        <v>49</v>
      </c>
      <c r="AH16" s="34" t="str">
        <f t="shared" si="8"/>
        <v/>
      </c>
      <c r="AI16" s="49" t="s">
        <v>49</v>
      </c>
      <c r="AJ16" s="34" t="str">
        <f t="shared" si="9"/>
        <v/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ht="14.1" customHeight="1">
      <c r="A17" s="36"/>
      <c r="B17" s="16">
        <v>200007</v>
      </c>
      <c r="C17" s="16"/>
      <c r="D17" s="148" t="s">
        <v>34</v>
      </c>
      <c r="E17" s="149"/>
      <c r="F17" s="48">
        <v>0.01</v>
      </c>
      <c r="G17" s="18" t="s">
        <v>30</v>
      </c>
      <c r="H17" s="49">
        <f t="shared" si="0"/>
        <v>0</v>
      </c>
      <c r="I17" s="34" t="str">
        <f t="shared" si="10"/>
        <v/>
      </c>
      <c r="J17" s="50">
        <f t="shared" si="1"/>
        <v>0</v>
      </c>
      <c r="K17" s="51">
        <f t="shared" si="3"/>
        <v>0</v>
      </c>
      <c r="L17" s="39">
        <f t="shared" si="2"/>
        <v>1</v>
      </c>
      <c r="M17" s="49" t="s">
        <v>49</v>
      </c>
      <c r="N17" s="34" t="str">
        <f t="shared" si="11"/>
        <v/>
      </c>
      <c r="O17" s="49" t="s">
        <v>49</v>
      </c>
      <c r="P17" s="34" t="str">
        <f t="shared" si="11"/>
        <v/>
      </c>
      <c r="Q17" s="49" t="s">
        <v>49</v>
      </c>
      <c r="R17" s="34" t="str">
        <f t="shared" si="11"/>
        <v/>
      </c>
      <c r="S17" s="49" t="s">
        <v>49</v>
      </c>
      <c r="T17" s="34" t="str">
        <f t="shared" si="11"/>
        <v/>
      </c>
      <c r="U17" s="49">
        <v>0</v>
      </c>
      <c r="V17" s="34" t="str">
        <f t="shared" si="11"/>
        <v/>
      </c>
      <c r="W17" s="49" t="s">
        <v>49</v>
      </c>
      <c r="X17" s="34" t="str">
        <f t="shared" si="11"/>
        <v/>
      </c>
      <c r="Y17" s="49" t="s">
        <v>49</v>
      </c>
      <c r="Z17" s="34" t="str">
        <f t="shared" si="4"/>
        <v/>
      </c>
      <c r="AA17" s="49" t="s">
        <v>49</v>
      </c>
      <c r="AB17" s="34" t="str">
        <f t="shared" si="5"/>
        <v/>
      </c>
      <c r="AC17" s="49" t="s">
        <v>49</v>
      </c>
      <c r="AD17" s="34" t="str">
        <f t="shared" si="6"/>
        <v/>
      </c>
      <c r="AE17" s="49" t="s">
        <v>49</v>
      </c>
      <c r="AF17" s="34" t="str">
        <f t="shared" si="7"/>
        <v/>
      </c>
      <c r="AG17" s="49" t="s">
        <v>49</v>
      </c>
      <c r="AH17" s="34" t="str">
        <f t="shared" si="8"/>
        <v/>
      </c>
      <c r="AI17" s="49" t="s">
        <v>49</v>
      </c>
      <c r="AJ17" s="34" t="str">
        <f t="shared" si="9"/>
        <v/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ht="14.1" customHeight="1">
      <c r="A18" s="36"/>
      <c r="B18" s="16">
        <v>200008</v>
      </c>
      <c r="C18" s="16"/>
      <c r="D18" s="148" t="s">
        <v>35</v>
      </c>
      <c r="E18" s="149"/>
      <c r="F18" s="48">
        <v>0.02</v>
      </c>
      <c r="G18" s="18" t="s">
        <v>30</v>
      </c>
      <c r="H18" s="52">
        <f t="shared" si="0"/>
        <v>0</v>
      </c>
      <c r="I18" s="34" t="str">
        <f t="shared" si="10"/>
        <v/>
      </c>
      <c r="J18" s="53">
        <f t="shared" si="1"/>
        <v>0</v>
      </c>
      <c r="K18" s="54">
        <f t="shared" si="3"/>
        <v>0</v>
      </c>
      <c r="L18" s="39">
        <f t="shared" si="2"/>
        <v>4</v>
      </c>
      <c r="M18" s="52" t="s">
        <v>49</v>
      </c>
      <c r="N18" s="34" t="str">
        <f t="shared" si="11"/>
        <v/>
      </c>
      <c r="O18" s="52">
        <v>0</v>
      </c>
      <c r="P18" s="34" t="str">
        <f t="shared" si="11"/>
        <v/>
      </c>
      <c r="Q18" s="52" t="s">
        <v>49</v>
      </c>
      <c r="R18" s="34" t="str">
        <f t="shared" si="11"/>
        <v/>
      </c>
      <c r="S18" s="52" t="s">
        <v>49</v>
      </c>
      <c r="T18" s="34" t="str">
        <f t="shared" si="11"/>
        <v/>
      </c>
      <c r="U18" s="52">
        <v>0</v>
      </c>
      <c r="V18" s="34" t="str">
        <f t="shared" si="11"/>
        <v/>
      </c>
      <c r="W18" s="52" t="s">
        <v>49</v>
      </c>
      <c r="X18" s="34" t="str">
        <f t="shared" si="11"/>
        <v/>
      </c>
      <c r="Y18" s="52" t="s">
        <v>49</v>
      </c>
      <c r="Z18" s="34" t="str">
        <f t="shared" si="4"/>
        <v/>
      </c>
      <c r="AA18" s="52">
        <v>0</v>
      </c>
      <c r="AB18" s="34" t="str">
        <f t="shared" si="5"/>
        <v/>
      </c>
      <c r="AC18" s="52" t="s">
        <v>49</v>
      </c>
      <c r="AD18" s="34" t="str">
        <f t="shared" si="6"/>
        <v/>
      </c>
      <c r="AE18" s="52" t="s">
        <v>49</v>
      </c>
      <c r="AF18" s="34" t="str">
        <f t="shared" si="7"/>
        <v/>
      </c>
      <c r="AG18" s="52">
        <v>0</v>
      </c>
      <c r="AH18" s="34" t="str">
        <f t="shared" si="8"/>
        <v/>
      </c>
      <c r="AI18" s="52" t="s">
        <v>49</v>
      </c>
      <c r="AJ18" s="34" t="str">
        <f t="shared" si="9"/>
        <v/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ht="14.1" customHeight="1">
      <c r="A19" s="36"/>
      <c r="B19" s="16">
        <v>200060</v>
      </c>
      <c r="C19" s="16"/>
      <c r="D19" s="148" t="s">
        <v>36</v>
      </c>
      <c r="E19" s="149"/>
      <c r="F19" s="48">
        <v>0.04</v>
      </c>
      <c r="G19" s="18" t="s">
        <v>30</v>
      </c>
      <c r="H19" s="55">
        <f t="shared" si="0"/>
        <v>0</v>
      </c>
      <c r="I19" s="34" t="str">
        <f t="shared" si="10"/>
        <v/>
      </c>
      <c r="J19" s="56">
        <f t="shared" si="1"/>
        <v>0</v>
      </c>
      <c r="K19" s="57">
        <f t="shared" si="3"/>
        <v>0</v>
      </c>
      <c r="L19" s="39">
        <f t="shared" si="2"/>
        <v>4</v>
      </c>
      <c r="M19" s="55" t="s">
        <v>49</v>
      </c>
      <c r="N19" s="34" t="str">
        <f t="shared" si="11"/>
        <v/>
      </c>
      <c r="O19" s="55">
        <v>0</v>
      </c>
      <c r="P19" s="34" t="str">
        <f t="shared" si="11"/>
        <v/>
      </c>
      <c r="Q19" s="55" t="s">
        <v>49</v>
      </c>
      <c r="R19" s="34" t="str">
        <f t="shared" si="11"/>
        <v/>
      </c>
      <c r="S19" s="55" t="s">
        <v>49</v>
      </c>
      <c r="T19" s="34" t="str">
        <f t="shared" si="11"/>
        <v/>
      </c>
      <c r="U19" s="55">
        <v>0</v>
      </c>
      <c r="V19" s="34" t="str">
        <f t="shared" si="11"/>
        <v/>
      </c>
      <c r="W19" s="55" t="s">
        <v>49</v>
      </c>
      <c r="X19" s="34" t="str">
        <f t="shared" si="11"/>
        <v/>
      </c>
      <c r="Y19" s="55" t="s">
        <v>49</v>
      </c>
      <c r="Z19" s="34" t="str">
        <f t="shared" si="4"/>
        <v/>
      </c>
      <c r="AA19" s="55">
        <v>0</v>
      </c>
      <c r="AB19" s="34" t="str">
        <f t="shared" si="5"/>
        <v/>
      </c>
      <c r="AC19" s="55" t="s">
        <v>49</v>
      </c>
      <c r="AD19" s="34" t="str">
        <f t="shared" si="6"/>
        <v/>
      </c>
      <c r="AE19" s="55" t="s">
        <v>49</v>
      </c>
      <c r="AF19" s="34" t="str">
        <f t="shared" si="7"/>
        <v/>
      </c>
      <c r="AG19" s="55">
        <v>0</v>
      </c>
      <c r="AH19" s="34" t="str">
        <f t="shared" si="8"/>
        <v/>
      </c>
      <c r="AI19" s="55" t="s">
        <v>49</v>
      </c>
      <c r="AJ19" s="34" t="str">
        <f t="shared" si="9"/>
        <v/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4.1" customHeight="1">
      <c r="A20" s="36"/>
      <c r="B20" s="16">
        <v>200009</v>
      </c>
      <c r="C20" s="16"/>
      <c r="D20" s="152" t="s">
        <v>37</v>
      </c>
      <c r="E20" s="153"/>
      <c r="F20" s="48">
        <v>0.01</v>
      </c>
      <c r="G20" s="18" t="s">
        <v>30</v>
      </c>
      <c r="H20" s="49">
        <f t="shared" si="0"/>
        <v>0</v>
      </c>
      <c r="I20" s="34"/>
      <c r="J20" s="50">
        <f t="shared" si="1"/>
        <v>0</v>
      </c>
      <c r="K20" s="51">
        <f t="shared" si="3"/>
        <v>0</v>
      </c>
      <c r="L20" s="39">
        <f t="shared" si="2"/>
        <v>4</v>
      </c>
      <c r="M20" s="49" t="s">
        <v>49</v>
      </c>
      <c r="N20" s="34"/>
      <c r="O20" s="49">
        <v>0</v>
      </c>
      <c r="P20" s="34"/>
      <c r="Q20" s="49" t="s">
        <v>49</v>
      </c>
      <c r="R20" s="34"/>
      <c r="S20" s="49" t="s">
        <v>49</v>
      </c>
      <c r="T20" s="34"/>
      <c r="U20" s="49">
        <v>0</v>
      </c>
      <c r="V20" s="34"/>
      <c r="W20" s="49" t="s">
        <v>49</v>
      </c>
      <c r="X20" s="34"/>
      <c r="Y20" s="49" t="s">
        <v>49</v>
      </c>
      <c r="Z20" s="34"/>
      <c r="AA20" s="49">
        <v>0</v>
      </c>
      <c r="AB20" s="34"/>
      <c r="AC20" s="49" t="s">
        <v>49</v>
      </c>
      <c r="AD20" s="34"/>
      <c r="AE20" s="49" t="s">
        <v>49</v>
      </c>
      <c r="AF20" s="34"/>
      <c r="AG20" s="49">
        <v>0</v>
      </c>
      <c r="AH20" s="34"/>
      <c r="AI20" s="49" t="s">
        <v>49</v>
      </c>
      <c r="AJ20" s="34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14.1" customHeight="1">
      <c r="A21" s="36"/>
      <c r="B21" s="16">
        <v>200010</v>
      </c>
      <c r="C21" s="16"/>
      <c r="D21" s="148" t="s">
        <v>38</v>
      </c>
      <c r="E21" s="149"/>
      <c r="F21" s="58">
        <v>10</v>
      </c>
      <c r="G21" s="18" t="s">
        <v>30</v>
      </c>
      <c r="H21" s="59">
        <f t="shared" si="0"/>
        <v>0.41</v>
      </c>
      <c r="I21" s="34" t="str">
        <f t="shared" si="10"/>
        <v/>
      </c>
      <c r="J21" s="60">
        <f t="shared" si="1"/>
        <v>0.24</v>
      </c>
      <c r="K21" s="61">
        <f t="shared" si="3"/>
        <v>0.35499999999999993</v>
      </c>
      <c r="L21" s="39">
        <f t="shared" si="2"/>
        <v>4</v>
      </c>
      <c r="M21" s="59" t="s">
        <v>49</v>
      </c>
      <c r="N21" s="34" t="str">
        <f t="shared" si="11"/>
        <v/>
      </c>
      <c r="O21" s="59">
        <v>0.24</v>
      </c>
      <c r="P21" s="34" t="str">
        <f t="shared" si="11"/>
        <v/>
      </c>
      <c r="Q21" s="59" t="s">
        <v>49</v>
      </c>
      <c r="R21" s="34" t="str">
        <f t="shared" si="11"/>
        <v/>
      </c>
      <c r="S21" s="59" t="s">
        <v>49</v>
      </c>
      <c r="T21" s="34" t="str">
        <f t="shared" si="11"/>
        <v/>
      </c>
      <c r="U21" s="59">
        <v>0.41</v>
      </c>
      <c r="V21" s="34" t="str">
        <f t="shared" si="11"/>
        <v/>
      </c>
      <c r="W21" s="59" t="s">
        <v>49</v>
      </c>
      <c r="X21" s="34" t="str">
        <f t="shared" si="11"/>
        <v/>
      </c>
      <c r="Y21" s="59" t="s">
        <v>49</v>
      </c>
      <c r="Z21" s="34" t="str">
        <f t="shared" ref="Z21:Z30" si="12">IF(Y21="","",IF($F21*($H$7/100)&lt;Y21,$I$7,IF($F21*($H$8/100)&lt;Y21,$I$8,"")))</f>
        <v/>
      </c>
      <c r="AA21" s="59">
        <v>0.36</v>
      </c>
      <c r="AB21" s="34" t="str">
        <f t="shared" ref="AB21:AB30" si="13">IF(AA21="","",IF($F21*($H$7/100)&lt;AA21,$I$7,IF($F21*($H$8/100)&lt;AA21,$I$8,"")))</f>
        <v/>
      </c>
      <c r="AC21" s="59" t="s">
        <v>49</v>
      </c>
      <c r="AD21" s="34" t="str">
        <f t="shared" ref="AD21:AD30" si="14">IF(AC21="","",IF($F21*($H$7/100)&lt;AC21,$I$7,IF($F21*($H$8/100)&lt;AC21,$I$8,"")))</f>
        <v/>
      </c>
      <c r="AE21" s="59" t="s">
        <v>49</v>
      </c>
      <c r="AF21" s="34" t="str">
        <f t="shared" ref="AF21:AF30" si="15">IF(AE21="","",IF($F21*($H$7/100)&lt;AE21,$I$7,IF($F21*($H$8/100)&lt;AE21,$I$8,"")))</f>
        <v/>
      </c>
      <c r="AG21" s="59">
        <v>0.41</v>
      </c>
      <c r="AH21" s="34" t="str">
        <f t="shared" ref="AH21:AH30" si="16">IF(AG21="","",IF($F21*($H$7/100)&lt;AG21,$I$7,IF($F21*($H$8/100)&lt;AG21,$I$8,"")))</f>
        <v/>
      </c>
      <c r="AI21" s="59" t="s">
        <v>49</v>
      </c>
      <c r="AJ21" s="34" t="str">
        <f t="shared" ref="AJ21:AJ30" si="17">IF(AI21="","",IF($F21*($H$7/100)&lt;AI21,$I$7,IF($F21*($H$8/100)&lt;AI21,$I$8,"")))</f>
        <v/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ht="14.1" customHeight="1">
      <c r="A22" s="36"/>
      <c r="B22" s="16">
        <v>200011</v>
      </c>
      <c r="C22" s="16"/>
      <c r="D22" s="148" t="s">
        <v>39</v>
      </c>
      <c r="E22" s="149"/>
      <c r="F22" s="62">
        <v>0.8</v>
      </c>
      <c r="G22" s="18" t="s">
        <v>30</v>
      </c>
      <c r="H22" s="63">
        <f t="shared" si="0"/>
        <v>0</v>
      </c>
      <c r="I22" s="34" t="str">
        <f t="shared" si="10"/>
        <v/>
      </c>
      <c r="J22" s="64">
        <f t="shared" si="1"/>
        <v>0</v>
      </c>
      <c r="K22" s="63">
        <f t="shared" si="3"/>
        <v>0</v>
      </c>
      <c r="L22" s="39">
        <f t="shared" si="2"/>
        <v>1</v>
      </c>
      <c r="M22" s="63" t="s">
        <v>49</v>
      </c>
      <c r="N22" s="34" t="str">
        <f t="shared" si="11"/>
        <v/>
      </c>
      <c r="O22" s="63" t="s">
        <v>49</v>
      </c>
      <c r="P22" s="34" t="str">
        <f t="shared" si="11"/>
        <v/>
      </c>
      <c r="Q22" s="63" t="s">
        <v>49</v>
      </c>
      <c r="R22" s="34" t="str">
        <f t="shared" si="11"/>
        <v/>
      </c>
      <c r="S22" s="63" t="s">
        <v>49</v>
      </c>
      <c r="T22" s="34" t="str">
        <f t="shared" si="11"/>
        <v/>
      </c>
      <c r="U22" s="63">
        <v>0</v>
      </c>
      <c r="V22" s="34" t="str">
        <f t="shared" si="11"/>
        <v/>
      </c>
      <c r="W22" s="63" t="s">
        <v>49</v>
      </c>
      <c r="X22" s="34" t="str">
        <f t="shared" si="11"/>
        <v/>
      </c>
      <c r="Y22" s="63" t="s">
        <v>49</v>
      </c>
      <c r="Z22" s="34" t="str">
        <f t="shared" si="12"/>
        <v/>
      </c>
      <c r="AA22" s="63" t="s">
        <v>49</v>
      </c>
      <c r="AB22" s="34" t="str">
        <f t="shared" si="13"/>
        <v/>
      </c>
      <c r="AC22" s="63" t="s">
        <v>49</v>
      </c>
      <c r="AD22" s="34" t="str">
        <f t="shared" si="14"/>
        <v/>
      </c>
      <c r="AE22" s="63" t="s">
        <v>49</v>
      </c>
      <c r="AF22" s="34" t="str">
        <f t="shared" si="15"/>
        <v/>
      </c>
      <c r="AG22" s="63" t="s">
        <v>49</v>
      </c>
      <c r="AH22" s="34" t="str">
        <f t="shared" si="16"/>
        <v/>
      </c>
      <c r="AI22" s="63" t="s">
        <v>49</v>
      </c>
      <c r="AJ22" s="34" t="str">
        <f t="shared" si="17"/>
        <v/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ht="14.1" customHeight="1">
      <c r="A23" s="36"/>
      <c r="B23" s="16">
        <v>200012</v>
      </c>
      <c r="C23" s="16"/>
      <c r="D23" s="148" t="s">
        <v>40</v>
      </c>
      <c r="E23" s="149"/>
      <c r="F23" s="62">
        <v>1</v>
      </c>
      <c r="G23" s="18" t="s">
        <v>30</v>
      </c>
      <c r="H23" s="59">
        <f t="shared" si="0"/>
        <v>0</v>
      </c>
      <c r="I23" s="34" t="str">
        <f t="shared" si="10"/>
        <v/>
      </c>
      <c r="J23" s="60">
        <f t="shared" si="1"/>
        <v>0</v>
      </c>
      <c r="K23" s="61">
        <f t="shared" si="3"/>
        <v>0</v>
      </c>
      <c r="L23" s="39">
        <f t="shared" si="2"/>
        <v>1</v>
      </c>
      <c r="M23" s="59" t="s">
        <v>49</v>
      </c>
      <c r="N23" s="34" t="str">
        <f t="shared" si="11"/>
        <v/>
      </c>
      <c r="O23" s="59" t="s">
        <v>49</v>
      </c>
      <c r="P23" s="34" t="str">
        <f t="shared" si="11"/>
        <v/>
      </c>
      <c r="Q23" s="59" t="s">
        <v>49</v>
      </c>
      <c r="R23" s="34" t="str">
        <f t="shared" si="11"/>
        <v/>
      </c>
      <c r="S23" s="59" t="s">
        <v>49</v>
      </c>
      <c r="T23" s="34" t="str">
        <f t="shared" si="11"/>
        <v/>
      </c>
      <c r="U23" s="59">
        <v>0</v>
      </c>
      <c r="V23" s="34" t="str">
        <f t="shared" si="11"/>
        <v/>
      </c>
      <c r="W23" s="59" t="s">
        <v>49</v>
      </c>
      <c r="X23" s="34" t="str">
        <f t="shared" si="11"/>
        <v/>
      </c>
      <c r="Y23" s="59" t="s">
        <v>49</v>
      </c>
      <c r="Z23" s="34" t="str">
        <f t="shared" si="12"/>
        <v/>
      </c>
      <c r="AA23" s="59" t="s">
        <v>49</v>
      </c>
      <c r="AB23" s="34" t="str">
        <f t="shared" si="13"/>
        <v/>
      </c>
      <c r="AC23" s="59" t="s">
        <v>49</v>
      </c>
      <c r="AD23" s="34" t="str">
        <f t="shared" si="14"/>
        <v/>
      </c>
      <c r="AE23" s="59" t="s">
        <v>49</v>
      </c>
      <c r="AF23" s="34" t="str">
        <f t="shared" si="15"/>
        <v/>
      </c>
      <c r="AG23" s="59" t="s">
        <v>49</v>
      </c>
      <c r="AH23" s="34" t="str">
        <f t="shared" si="16"/>
        <v/>
      </c>
      <c r="AI23" s="59" t="s">
        <v>49</v>
      </c>
      <c r="AJ23" s="34" t="str">
        <f t="shared" si="17"/>
        <v/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ht="14.1" customHeight="1">
      <c r="A24" s="36"/>
      <c r="B24" s="16">
        <v>200013</v>
      </c>
      <c r="C24" s="16"/>
      <c r="D24" s="148" t="s">
        <v>41</v>
      </c>
      <c r="E24" s="149"/>
      <c r="F24" s="40">
        <v>2E-3</v>
      </c>
      <c r="G24" s="18" t="s">
        <v>30</v>
      </c>
      <c r="H24" s="65">
        <f t="shared" si="0"/>
        <v>0</v>
      </c>
      <c r="I24" s="34" t="str">
        <f t="shared" si="10"/>
        <v/>
      </c>
      <c r="J24" s="66">
        <f t="shared" si="1"/>
        <v>0</v>
      </c>
      <c r="K24" s="67">
        <f t="shared" si="3"/>
        <v>0</v>
      </c>
      <c r="L24" s="39">
        <f t="shared" si="2"/>
        <v>1</v>
      </c>
      <c r="M24" s="65" t="s">
        <v>49</v>
      </c>
      <c r="N24" s="34" t="str">
        <f t="shared" si="11"/>
        <v/>
      </c>
      <c r="O24" s="65" t="s">
        <v>49</v>
      </c>
      <c r="P24" s="34" t="str">
        <f t="shared" si="11"/>
        <v/>
      </c>
      <c r="Q24" s="65" t="s">
        <v>49</v>
      </c>
      <c r="R24" s="34" t="str">
        <f t="shared" si="11"/>
        <v/>
      </c>
      <c r="S24" s="65" t="s">
        <v>49</v>
      </c>
      <c r="T24" s="34" t="str">
        <f t="shared" si="11"/>
        <v/>
      </c>
      <c r="U24" s="65">
        <v>0</v>
      </c>
      <c r="V24" s="34" t="str">
        <f t="shared" si="11"/>
        <v/>
      </c>
      <c r="W24" s="65" t="s">
        <v>49</v>
      </c>
      <c r="X24" s="34" t="str">
        <f t="shared" si="11"/>
        <v/>
      </c>
      <c r="Y24" s="65" t="s">
        <v>49</v>
      </c>
      <c r="Z24" s="34" t="str">
        <f t="shared" si="12"/>
        <v/>
      </c>
      <c r="AA24" s="65" t="s">
        <v>49</v>
      </c>
      <c r="AB24" s="34" t="str">
        <f t="shared" si="13"/>
        <v/>
      </c>
      <c r="AC24" s="65" t="s">
        <v>49</v>
      </c>
      <c r="AD24" s="34" t="str">
        <f t="shared" si="14"/>
        <v/>
      </c>
      <c r="AE24" s="65" t="s">
        <v>49</v>
      </c>
      <c r="AF24" s="34" t="str">
        <f t="shared" si="15"/>
        <v/>
      </c>
      <c r="AG24" s="65" t="s">
        <v>49</v>
      </c>
      <c r="AH24" s="34" t="str">
        <f t="shared" si="16"/>
        <v/>
      </c>
      <c r="AI24" s="65" t="s">
        <v>49</v>
      </c>
      <c r="AJ24" s="34" t="str">
        <f t="shared" si="17"/>
        <v/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ht="14.1" customHeight="1">
      <c r="A25" s="36"/>
      <c r="B25" s="16">
        <v>200014</v>
      </c>
      <c r="C25" s="16"/>
      <c r="D25" s="148" t="s">
        <v>42</v>
      </c>
      <c r="E25" s="149"/>
      <c r="F25" s="48">
        <v>0.05</v>
      </c>
      <c r="G25" s="18" t="s">
        <v>30</v>
      </c>
      <c r="H25" s="68">
        <f t="shared" si="0"/>
        <v>0</v>
      </c>
      <c r="I25" s="34" t="str">
        <f t="shared" si="10"/>
        <v/>
      </c>
      <c r="J25" s="69">
        <f t="shared" si="1"/>
        <v>0</v>
      </c>
      <c r="K25" s="70">
        <f t="shared" si="3"/>
        <v>0</v>
      </c>
      <c r="L25" s="39">
        <f t="shared" si="2"/>
        <v>1</v>
      </c>
      <c r="M25" s="68" t="s">
        <v>49</v>
      </c>
      <c r="N25" s="34" t="str">
        <f t="shared" si="11"/>
        <v/>
      </c>
      <c r="O25" s="68" t="s">
        <v>49</v>
      </c>
      <c r="P25" s="34" t="str">
        <f t="shared" si="11"/>
        <v/>
      </c>
      <c r="Q25" s="68" t="s">
        <v>49</v>
      </c>
      <c r="R25" s="34" t="str">
        <f t="shared" si="11"/>
        <v/>
      </c>
      <c r="S25" s="68" t="s">
        <v>49</v>
      </c>
      <c r="T25" s="34" t="str">
        <f t="shared" si="11"/>
        <v/>
      </c>
      <c r="U25" s="68">
        <v>0</v>
      </c>
      <c r="V25" s="34" t="str">
        <f t="shared" si="11"/>
        <v/>
      </c>
      <c r="W25" s="68" t="s">
        <v>49</v>
      </c>
      <c r="X25" s="34" t="str">
        <f t="shared" si="11"/>
        <v/>
      </c>
      <c r="Y25" s="68" t="s">
        <v>49</v>
      </c>
      <c r="Z25" s="34" t="str">
        <f t="shared" si="12"/>
        <v/>
      </c>
      <c r="AA25" s="68" t="s">
        <v>49</v>
      </c>
      <c r="AB25" s="34" t="str">
        <f t="shared" si="13"/>
        <v/>
      </c>
      <c r="AC25" s="68" t="s">
        <v>49</v>
      </c>
      <c r="AD25" s="34" t="str">
        <f t="shared" si="14"/>
        <v/>
      </c>
      <c r="AE25" s="68" t="s">
        <v>49</v>
      </c>
      <c r="AF25" s="34" t="str">
        <f t="shared" si="15"/>
        <v/>
      </c>
      <c r="AG25" s="68" t="s">
        <v>49</v>
      </c>
      <c r="AH25" s="34" t="str">
        <f t="shared" si="16"/>
        <v/>
      </c>
      <c r="AI25" s="68" t="s">
        <v>49</v>
      </c>
      <c r="AJ25" s="34" t="str">
        <f t="shared" si="17"/>
        <v/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ht="14.1" customHeight="1">
      <c r="A26" s="36"/>
      <c r="B26" s="16">
        <v>200302</v>
      </c>
      <c r="C26" s="16"/>
      <c r="D26" s="148" t="s">
        <v>43</v>
      </c>
      <c r="E26" s="149"/>
      <c r="F26" s="48">
        <v>0.04</v>
      </c>
      <c r="G26" s="18" t="s">
        <v>30</v>
      </c>
      <c r="H26" s="55">
        <f t="shared" si="0"/>
        <v>0</v>
      </c>
      <c r="I26" s="34" t="str">
        <f t="shared" si="10"/>
        <v/>
      </c>
      <c r="J26" s="56">
        <f t="shared" si="1"/>
        <v>0</v>
      </c>
      <c r="K26" s="57">
        <f t="shared" si="3"/>
        <v>0</v>
      </c>
      <c r="L26" s="39">
        <f t="shared" si="2"/>
        <v>1</v>
      </c>
      <c r="M26" s="55" t="s">
        <v>49</v>
      </c>
      <c r="N26" s="34" t="str">
        <f t="shared" si="11"/>
        <v/>
      </c>
      <c r="O26" s="55" t="s">
        <v>49</v>
      </c>
      <c r="P26" s="34" t="str">
        <f t="shared" si="11"/>
        <v/>
      </c>
      <c r="Q26" s="55" t="s">
        <v>49</v>
      </c>
      <c r="R26" s="34" t="str">
        <f t="shared" si="11"/>
        <v/>
      </c>
      <c r="S26" s="55" t="s">
        <v>49</v>
      </c>
      <c r="T26" s="34" t="str">
        <f t="shared" si="11"/>
        <v/>
      </c>
      <c r="U26" s="55">
        <v>0</v>
      </c>
      <c r="V26" s="34" t="str">
        <f t="shared" si="11"/>
        <v/>
      </c>
      <c r="W26" s="55" t="s">
        <v>49</v>
      </c>
      <c r="X26" s="34" t="str">
        <f t="shared" si="11"/>
        <v/>
      </c>
      <c r="Y26" s="55" t="s">
        <v>49</v>
      </c>
      <c r="Z26" s="34" t="str">
        <f t="shared" si="12"/>
        <v/>
      </c>
      <c r="AA26" s="55" t="s">
        <v>49</v>
      </c>
      <c r="AB26" s="34" t="str">
        <f t="shared" si="13"/>
        <v/>
      </c>
      <c r="AC26" s="55" t="s">
        <v>49</v>
      </c>
      <c r="AD26" s="34" t="str">
        <f t="shared" si="14"/>
        <v/>
      </c>
      <c r="AE26" s="55" t="s">
        <v>49</v>
      </c>
      <c r="AF26" s="34" t="str">
        <f t="shared" si="15"/>
        <v/>
      </c>
      <c r="AG26" s="55" t="s">
        <v>49</v>
      </c>
      <c r="AH26" s="34" t="str">
        <f t="shared" si="16"/>
        <v/>
      </c>
      <c r="AI26" s="55" t="s">
        <v>49</v>
      </c>
      <c r="AJ26" s="34" t="str">
        <f t="shared" si="17"/>
        <v/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ht="14.1" customHeight="1">
      <c r="A27" s="36"/>
      <c r="B27" s="16">
        <v>200017</v>
      </c>
      <c r="C27" s="16"/>
      <c r="D27" s="148" t="s">
        <v>44</v>
      </c>
      <c r="E27" s="149"/>
      <c r="F27" s="48">
        <v>0.02</v>
      </c>
      <c r="G27" s="18" t="s">
        <v>30</v>
      </c>
      <c r="H27" s="52">
        <f t="shared" si="0"/>
        <v>0</v>
      </c>
      <c r="I27" s="34" t="str">
        <f t="shared" si="10"/>
        <v/>
      </c>
      <c r="J27" s="53">
        <f t="shared" si="1"/>
        <v>0</v>
      </c>
      <c r="K27" s="54">
        <f t="shared" si="3"/>
        <v>0</v>
      </c>
      <c r="L27" s="39">
        <f t="shared" si="2"/>
        <v>1</v>
      </c>
      <c r="M27" s="52" t="s">
        <v>49</v>
      </c>
      <c r="N27" s="34" t="str">
        <f t="shared" si="11"/>
        <v/>
      </c>
      <c r="O27" s="52" t="s">
        <v>49</v>
      </c>
      <c r="P27" s="34" t="str">
        <f t="shared" si="11"/>
        <v/>
      </c>
      <c r="Q27" s="52" t="s">
        <v>49</v>
      </c>
      <c r="R27" s="34" t="str">
        <f t="shared" si="11"/>
        <v/>
      </c>
      <c r="S27" s="52" t="s">
        <v>49</v>
      </c>
      <c r="T27" s="34" t="str">
        <f t="shared" si="11"/>
        <v/>
      </c>
      <c r="U27" s="52">
        <v>0</v>
      </c>
      <c r="V27" s="34" t="str">
        <f t="shared" si="11"/>
        <v/>
      </c>
      <c r="W27" s="52" t="s">
        <v>49</v>
      </c>
      <c r="X27" s="34" t="str">
        <f t="shared" si="11"/>
        <v/>
      </c>
      <c r="Y27" s="52" t="s">
        <v>49</v>
      </c>
      <c r="Z27" s="34" t="str">
        <f t="shared" si="12"/>
        <v/>
      </c>
      <c r="AA27" s="52" t="s">
        <v>49</v>
      </c>
      <c r="AB27" s="34" t="str">
        <f t="shared" si="13"/>
        <v/>
      </c>
      <c r="AC27" s="52" t="s">
        <v>49</v>
      </c>
      <c r="AD27" s="34" t="str">
        <f t="shared" si="14"/>
        <v/>
      </c>
      <c r="AE27" s="52" t="s">
        <v>49</v>
      </c>
      <c r="AF27" s="34" t="str">
        <f t="shared" si="15"/>
        <v/>
      </c>
      <c r="AG27" s="52" t="s">
        <v>49</v>
      </c>
      <c r="AH27" s="34" t="str">
        <f t="shared" si="16"/>
        <v/>
      </c>
      <c r="AI27" s="52" t="s">
        <v>49</v>
      </c>
      <c r="AJ27" s="34" t="str">
        <f t="shared" si="17"/>
        <v/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ht="14.1" customHeight="1">
      <c r="A28" s="36"/>
      <c r="B28" s="16">
        <v>200018</v>
      </c>
      <c r="C28" s="16"/>
      <c r="D28" s="148" t="s">
        <v>45</v>
      </c>
      <c r="E28" s="149"/>
      <c r="F28" s="48">
        <v>0.01</v>
      </c>
      <c r="G28" s="18" t="s">
        <v>30</v>
      </c>
      <c r="H28" s="71">
        <f t="shared" si="0"/>
        <v>0</v>
      </c>
      <c r="I28" s="34" t="str">
        <f t="shared" si="10"/>
        <v/>
      </c>
      <c r="J28" s="72">
        <f t="shared" si="1"/>
        <v>0</v>
      </c>
      <c r="K28" s="73">
        <f t="shared" si="3"/>
        <v>0</v>
      </c>
      <c r="L28" s="39">
        <f t="shared" si="2"/>
        <v>1</v>
      </c>
      <c r="M28" s="71" t="s">
        <v>49</v>
      </c>
      <c r="N28" s="34" t="str">
        <f t="shared" si="11"/>
        <v/>
      </c>
      <c r="O28" s="71" t="s">
        <v>49</v>
      </c>
      <c r="P28" s="34" t="str">
        <f t="shared" si="11"/>
        <v/>
      </c>
      <c r="Q28" s="71" t="s">
        <v>49</v>
      </c>
      <c r="R28" s="34" t="str">
        <f t="shared" si="11"/>
        <v/>
      </c>
      <c r="S28" s="71" t="s">
        <v>49</v>
      </c>
      <c r="T28" s="34" t="str">
        <f t="shared" si="11"/>
        <v/>
      </c>
      <c r="U28" s="71">
        <v>0</v>
      </c>
      <c r="V28" s="34" t="str">
        <f t="shared" si="11"/>
        <v/>
      </c>
      <c r="W28" s="71" t="s">
        <v>49</v>
      </c>
      <c r="X28" s="34" t="str">
        <f t="shared" si="11"/>
        <v/>
      </c>
      <c r="Y28" s="71" t="s">
        <v>49</v>
      </c>
      <c r="Z28" s="34" t="str">
        <f t="shared" si="12"/>
        <v/>
      </c>
      <c r="AA28" s="71" t="s">
        <v>49</v>
      </c>
      <c r="AB28" s="34" t="str">
        <f t="shared" si="13"/>
        <v/>
      </c>
      <c r="AC28" s="71" t="s">
        <v>49</v>
      </c>
      <c r="AD28" s="34" t="str">
        <f t="shared" si="14"/>
        <v/>
      </c>
      <c r="AE28" s="71" t="s">
        <v>49</v>
      </c>
      <c r="AF28" s="34" t="str">
        <f t="shared" si="15"/>
        <v/>
      </c>
      <c r="AG28" s="71" t="s">
        <v>49</v>
      </c>
      <c r="AH28" s="34" t="str">
        <f t="shared" si="16"/>
        <v/>
      </c>
      <c r="AI28" s="71" t="s">
        <v>49</v>
      </c>
      <c r="AJ28" s="34" t="str">
        <f t="shared" si="17"/>
        <v/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ht="14.1" customHeight="1">
      <c r="A29" s="36"/>
      <c r="B29" s="16">
        <v>200019</v>
      </c>
      <c r="C29" s="16"/>
      <c r="D29" s="148" t="s">
        <v>46</v>
      </c>
      <c r="E29" s="149"/>
      <c r="F29" s="48">
        <v>0.01</v>
      </c>
      <c r="G29" s="18" t="s">
        <v>30</v>
      </c>
      <c r="H29" s="49">
        <f t="shared" si="0"/>
        <v>0</v>
      </c>
      <c r="I29" s="34" t="str">
        <f t="shared" si="10"/>
        <v/>
      </c>
      <c r="J29" s="50">
        <f t="shared" si="1"/>
        <v>0</v>
      </c>
      <c r="K29" s="51">
        <f t="shared" si="3"/>
        <v>0</v>
      </c>
      <c r="L29" s="39">
        <f t="shared" si="2"/>
        <v>1</v>
      </c>
      <c r="M29" s="49" t="s">
        <v>49</v>
      </c>
      <c r="N29" s="34" t="str">
        <f t="shared" si="11"/>
        <v/>
      </c>
      <c r="O29" s="49" t="s">
        <v>49</v>
      </c>
      <c r="P29" s="34" t="str">
        <f t="shared" si="11"/>
        <v/>
      </c>
      <c r="Q29" s="49" t="s">
        <v>49</v>
      </c>
      <c r="R29" s="34" t="str">
        <f t="shared" si="11"/>
        <v/>
      </c>
      <c r="S29" s="49" t="s">
        <v>49</v>
      </c>
      <c r="T29" s="34" t="str">
        <f t="shared" si="11"/>
        <v/>
      </c>
      <c r="U29" s="49">
        <v>0</v>
      </c>
      <c r="V29" s="34" t="str">
        <f t="shared" si="11"/>
        <v/>
      </c>
      <c r="W29" s="49" t="s">
        <v>49</v>
      </c>
      <c r="X29" s="34" t="str">
        <f t="shared" si="11"/>
        <v/>
      </c>
      <c r="Y29" s="49" t="s">
        <v>49</v>
      </c>
      <c r="Z29" s="34" t="str">
        <f t="shared" si="12"/>
        <v/>
      </c>
      <c r="AA29" s="49" t="s">
        <v>49</v>
      </c>
      <c r="AB29" s="34" t="str">
        <f t="shared" si="13"/>
        <v/>
      </c>
      <c r="AC29" s="49" t="s">
        <v>49</v>
      </c>
      <c r="AD29" s="34" t="str">
        <f t="shared" si="14"/>
        <v/>
      </c>
      <c r="AE29" s="49" t="s">
        <v>49</v>
      </c>
      <c r="AF29" s="34" t="str">
        <f t="shared" si="15"/>
        <v/>
      </c>
      <c r="AG29" s="49" t="s">
        <v>49</v>
      </c>
      <c r="AH29" s="34" t="str">
        <f t="shared" si="16"/>
        <v/>
      </c>
      <c r="AI29" s="49" t="s">
        <v>49</v>
      </c>
      <c r="AJ29" s="34" t="str">
        <f t="shared" si="17"/>
        <v/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ht="14.1" customHeight="1">
      <c r="A30" s="36"/>
      <c r="B30" s="16">
        <v>200020</v>
      </c>
      <c r="C30" s="16"/>
      <c r="D30" s="148" t="s">
        <v>47</v>
      </c>
      <c r="E30" s="149"/>
      <c r="F30" s="48">
        <v>0.01</v>
      </c>
      <c r="G30" s="18" t="s">
        <v>30</v>
      </c>
      <c r="H30" s="49">
        <f t="shared" si="0"/>
        <v>0</v>
      </c>
      <c r="I30" s="34" t="str">
        <f t="shared" si="10"/>
        <v/>
      </c>
      <c r="J30" s="50">
        <f t="shared" si="1"/>
        <v>0</v>
      </c>
      <c r="K30" s="51">
        <f t="shared" si="3"/>
        <v>0</v>
      </c>
      <c r="L30" s="39">
        <f t="shared" si="2"/>
        <v>1</v>
      </c>
      <c r="M30" s="49" t="s">
        <v>49</v>
      </c>
      <c r="N30" s="34" t="str">
        <f t="shared" si="11"/>
        <v/>
      </c>
      <c r="O30" s="49" t="s">
        <v>49</v>
      </c>
      <c r="P30" s="34" t="str">
        <f t="shared" si="11"/>
        <v/>
      </c>
      <c r="Q30" s="49" t="s">
        <v>49</v>
      </c>
      <c r="R30" s="34" t="str">
        <f t="shared" si="11"/>
        <v/>
      </c>
      <c r="S30" s="49" t="s">
        <v>49</v>
      </c>
      <c r="T30" s="34" t="str">
        <f t="shared" si="11"/>
        <v/>
      </c>
      <c r="U30" s="49">
        <v>0</v>
      </c>
      <c r="V30" s="34" t="str">
        <f t="shared" si="11"/>
        <v/>
      </c>
      <c r="W30" s="49" t="s">
        <v>49</v>
      </c>
      <c r="X30" s="34" t="str">
        <f t="shared" si="11"/>
        <v/>
      </c>
      <c r="Y30" s="49" t="s">
        <v>49</v>
      </c>
      <c r="Z30" s="34" t="str">
        <f t="shared" si="12"/>
        <v/>
      </c>
      <c r="AA30" s="49" t="s">
        <v>49</v>
      </c>
      <c r="AB30" s="34" t="str">
        <f t="shared" si="13"/>
        <v/>
      </c>
      <c r="AC30" s="49" t="s">
        <v>49</v>
      </c>
      <c r="AD30" s="34" t="str">
        <f t="shared" si="14"/>
        <v/>
      </c>
      <c r="AE30" s="49" t="s">
        <v>49</v>
      </c>
      <c r="AF30" s="34" t="str">
        <f t="shared" si="15"/>
        <v/>
      </c>
      <c r="AG30" s="49" t="s">
        <v>49</v>
      </c>
      <c r="AH30" s="34" t="str">
        <f t="shared" si="16"/>
        <v/>
      </c>
      <c r="AI30" s="49" t="s">
        <v>49</v>
      </c>
      <c r="AJ30" s="34" t="str">
        <f t="shared" si="17"/>
        <v/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14.1" customHeight="1">
      <c r="A31" s="36"/>
      <c r="B31" s="16">
        <v>200067</v>
      </c>
      <c r="C31" s="16"/>
      <c r="D31" s="148" t="s">
        <v>48</v>
      </c>
      <c r="E31" s="149"/>
      <c r="F31" s="62">
        <v>0.6</v>
      </c>
      <c r="G31" s="18" t="s">
        <v>30</v>
      </c>
      <c r="H31" s="74">
        <f t="shared" si="0"/>
        <v>0.22</v>
      </c>
      <c r="I31" s="34"/>
      <c r="J31" s="75">
        <f t="shared" si="1"/>
        <v>0</v>
      </c>
      <c r="K31" s="76">
        <f t="shared" si="3"/>
        <v>7.2500000000000009E-2</v>
      </c>
      <c r="L31" s="39">
        <f t="shared" si="2"/>
        <v>4</v>
      </c>
      <c r="M31" s="74" t="s">
        <v>49</v>
      </c>
      <c r="N31" s="34"/>
      <c r="O31" s="74">
        <v>0</v>
      </c>
      <c r="P31" s="34"/>
      <c r="Q31" s="74" t="s">
        <v>49</v>
      </c>
      <c r="R31" s="34"/>
      <c r="S31" s="74" t="s">
        <v>49</v>
      </c>
      <c r="T31" s="34"/>
      <c r="U31" s="74">
        <v>0.22</v>
      </c>
      <c r="V31" s="34"/>
      <c r="W31" s="74" t="s">
        <v>49</v>
      </c>
      <c r="X31" s="34"/>
      <c r="Y31" s="74" t="s">
        <v>49</v>
      </c>
      <c r="Z31" s="34"/>
      <c r="AA31" s="74">
        <v>7.0000000000000007E-2</v>
      </c>
      <c r="AB31" s="34"/>
      <c r="AC31" s="74" t="s">
        <v>49</v>
      </c>
      <c r="AD31" s="34"/>
      <c r="AE31" s="74" t="s">
        <v>49</v>
      </c>
      <c r="AF31" s="34"/>
      <c r="AG31" s="74">
        <v>0</v>
      </c>
      <c r="AH31" s="34"/>
      <c r="AI31" s="74" t="s">
        <v>49</v>
      </c>
      <c r="AJ31" s="34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14.1" customHeight="1">
      <c r="A32" s="36"/>
      <c r="B32" s="16">
        <v>200021</v>
      </c>
      <c r="C32" s="16"/>
      <c r="D32" s="148" t="s">
        <v>50</v>
      </c>
      <c r="E32" s="149"/>
      <c r="F32" s="48">
        <v>0.02</v>
      </c>
      <c r="G32" s="18" t="s">
        <v>30</v>
      </c>
      <c r="H32" s="52">
        <f t="shared" si="0"/>
        <v>0</v>
      </c>
      <c r="I32" s="34"/>
      <c r="J32" s="53">
        <f t="shared" si="1"/>
        <v>0</v>
      </c>
      <c r="K32" s="54">
        <f t="shared" si="3"/>
        <v>0</v>
      </c>
      <c r="L32" s="39">
        <f t="shared" si="2"/>
        <v>4</v>
      </c>
      <c r="M32" s="52" t="s">
        <v>49</v>
      </c>
      <c r="N32" s="34"/>
      <c r="O32" s="52">
        <v>0</v>
      </c>
      <c r="P32" s="34"/>
      <c r="Q32" s="52" t="s">
        <v>49</v>
      </c>
      <c r="R32" s="34"/>
      <c r="S32" s="52" t="s">
        <v>49</v>
      </c>
      <c r="T32" s="34"/>
      <c r="U32" s="52">
        <v>0</v>
      </c>
      <c r="V32" s="34"/>
      <c r="W32" s="52" t="s">
        <v>49</v>
      </c>
      <c r="X32" s="34"/>
      <c r="Y32" s="52" t="s">
        <v>49</v>
      </c>
      <c r="Z32" s="34"/>
      <c r="AA32" s="52">
        <v>0</v>
      </c>
      <c r="AB32" s="34"/>
      <c r="AC32" s="52" t="s">
        <v>49</v>
      </c>
      <c r="AD32" s="34"/>
      <c r="AE32" s="52" t="s">
        <v>49</v>
      </c>
      <c r="AF32" s="34"/>
      <c r="AG32" s="52">
        <v>0</v>
      </c>
      <c r="AH32" s="34"/>
      <c r="AI32" s="52" t="s">
        <v>49</v>
      </c>
      <c r="AJ32" s="34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ht="14.1" customHeight="1">
      <c r="A33" s="36"/>
      <c r="B33" s="16">
        <v>200022</v>
      </c>
      <c r="C33" s="16"/>
      <c r="D33" s="148" t="s">
        <v>51</v>
      </c>
      <c r="E33" s="149"/>
      <c r="F33" s="48">
        <v>0.06</v>
      </c>
      <c r="G33" s="18" t="s">
        <v>30</v>
      </c>
      <c r="H33" s="49">
        <f t="shared" si="0"/>
        <v>0.03</v>
      </c>
      <c r="I33" s="34"/>
      <c r="J33" s="50">
        <f t="shared" si="1"/>
        <v>2E-3</v>
      </c>
      <c r="K33" s="51">
        <f t="shared" si="3"/>
        <v>1.3999999999999999E-2</v>
      </c>
      <c r="L33" s="39">
        <f t="shared" si="2"/>
        <v>4</v>
      </c>
      <c r="M33" s="49" t="s">
        <v>49</v>
      </c>
      <c r="N33" s="34"/>
      <c r="O33" s="49">
        <v>1.2E-2</v>
      </c>
      <c r="P33" s="34"/>
      <c r="Q33" s="49" t="s">
        <v>49</v>
      </c>
      <c r="R33" s="34"/>
      <c r="S33" s="49" t="s">
        <v>49</v>
      </c>
      <c r="T33" s="34"/>
      <c r="U33" s="49">
        <v>0.03</v>
      </c>
      <c r="V33" s="34"/>
      <c r="W33" s="49" t="s">
        <v>49</v>
      </c>
      <c r="X33" s="34"/>
      <c r="Y33" s="49" t="s">
        <v>49</v>
      </c>
      <c r="Z33" s="34"/>
      <c r="AA33" s="49">
        <v>1.2E-2</v>
      </c>
      <c r="AB33" s="34"/>
      <c r="AC33" s="49" t="s">
        <v>49</v>
      </c>
      <c r="AD33" s="34"/>
      <c r="AE33" s="49" t="s">
        <v>49</v>
      </c>
      <c r="AF33" s="34"/>
      <c r="AG33" s="49">
        <v>2E-3</v>
      </c>
      <c r="AH33" s="34"/>
      <c r="AI33" s="49" t="s">
        <v>49</v>
      </c>
      <c r="AJ33" s="34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ht="14.1" customHeight="1">
      <c r="A34" s="36"/>
      <c r="B34" s="16">
        <v>200023</v>
      </c>
      <c r="C34" s="16"/>
      <c r="D34" s="148" t="s">
        <v>52</v>
      </c>
      <c r="E34" s="149"/>
      <c r="F34" s="48">
        <v>0.03</v>
      </c>
      <c r="G34" s="18" t="s">
        <v>30</v>
      </c>
      <c r="H34" s="77">
        <f t="shared" si="0"/>
        <v>0</v>
      </c>
      <c r="I34" s="34"/>
      <c r="J34" s="78">
        <f t="shared" si="1"/>
        <v>0</v>
      </c>
      <c r="K34" s="79">
        <f t="shared" si="3"/>
        <v>0</v>
      </c>
      <c r="L34" s="39">
        <f t="shared" si="2"/>
        <v>4</v>
      </c>
      <c r="M34" s="77" t="s">
        <v>49</v>
      </c>
      <c r="N34" s="34"/>
      <c r="O34" s="77">
        <v>0</v>
      </c>
      <c r="P34" s="34"/>
      <c r="Q34" s="77" t="s">
        <v>49</v>
      </c>
      <c r="R34" s="34"/>
      <c r="S34" s="77" t="s">
        <v>49</v>
      </c>
      <c r="T34" s="34"/>
      <c r="U34" s="77">
        <v>0</v>
      </c>
      <c r="V34" s="34"/>
      <c r="W34" s="77" t="s">
        <v>49</v>
      </c>
      <c r="X34" s="34"/>
      <c r="Y34" s="77" t="s">
        <v>49</v>
      </c>
      <c r="Z34" s="34"/>
      <c r="AA34" s="77">
        <v>0</v>
      </c>
      <c r="AB34" s="34"/>
      <c r="AC34" s="77" t="s">
        <v>49</v>
      </c>
      <c r="AD34" s="34"/>
      <c r="AE34" s="77" t="s">
        <v>49</v>
      </c>
      <c r="AF34" s="34"/>
      <c r="AG34" s="77">
        <v>0</v>
      </c>
      <c r="AH34" s="34"/>
      <c r="AI34" s="77" t="s">
        <v>49</v>
      </c>
      <c r="AJ34" s="34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ht="14.1" customHeight="1">
      <c r="A35" s="36"/>
      <c r="B35" s="16">
        <v>200024</v>
      </c>
      <c r="C35" s="16"/>
      <c r="D35" s="148" t="s">
        <v>53</v>
      </c>
      <c r="E35" s="149"/>
      <c r="F35" s="62">
        <v>0.1</v>
      </c>
      <c r="G35" s="18" t="s">
        <v>30</v>
      </c>
      <c r="H35" s="49">
        <f t="shared" si="0"/>
        <v>2E-3</v>
      </c>
      <c r="I35" s="34"/>
      <c r="J35" s="50">
        <f t="shared" si="1"/>
        <v>1E-3</v>
      </c>
      <c r="K35" s="51">
        <f t="shared" si="3"/>
        <v>1.5E-3</v>
      </c>
      <c r="L35" s="39">
        <f t="shared" si="2"/>
        <v>4</v>
      </c>
      <c r="M35" s="49" t="s">
        <v>49</v>
      </c>
      <c r="N35" s="34"/>
      <c r="O35" s="49">
        <v>1E-3</v>
      </c>
      <c r="P35" s="34"/>
      <c r="Q35" s="49" t="s">
        <v>49</v>
      </c>
      <c r="R35" s="34"/>
      <c r="S35" s="49" t="s">
        <v>49</v>
      </c>
      <c r="T35" s="34"/>
      <c r="U35" s="49">
        <v>1E-3</v>
      </c>
      <c r="V35" s="34"/>
      <c r="W35" s="49" t="s">
        <v>49</v>
      </c>
      <c r="X35" s="34"/>
      <c r="Y35" s="49" t="s">
        <v>49</v>
      </c>
      <c r="Z35" s="34"/>
      <c r="AA35" s="49">
        <v>2E-3</v>
      </c>
      <c r="AB35" s="34"/>
      <c r="AC35" s="49" t="s">
        <v>49</v>
      </c>
      <c r="AD35" s="34"/>
      <c r="AE35" s="49" t="s">
        <v>49</v>
      </c>
      <c r="AF35" s="34"/>
      <c r="AG35" s="49">
        <v>2E-3</v>
      </c>
      <c r="AH35" s="34"/>
      <c r="AI35" s="49" t="s">
        <v>49</v>
      </c>
      <c r="AJ35" s="34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ht="14.1" customHeight="1">
      <c r="A36" s="36"/>
      <c r="B36" s="16">
        <v>200025</v>
      </c>
      <c r="C36" s="16"/>
      <c r="D36" s="148" t="s">
        <v>54</v>
      </c>
      <c r="E36" s="149"/>
      <c r="F36" s="48">
        <v>0.01</v>
      </c>
      <c r="G36" s="18" t="s">
        <v>30</v>
      </c>
      <c r="H36" s="49">
        <f t="shared" si="0"/>
        <v>0</v>
      </c>
      <c r="I36" s="34"/>
      <c r="J36" s="50">
        <f t="shared" si="1"/>
        <v>0</v>
      </c>
      <c r="K36" s="51">
        <f t="shared" si="3"/>
        <v>0</v>
      </c>
      <c r="L36" s="39">
        <f t="shared" si="2"/>
        <v>4</v>
      </c>
      <c r="M36" s="49" t="s">
        <v>49</v>
      </c>
      <c r="N36" s="34"/>
      <c r="O36" s="49">
        <v>0</v>
      </c>
      <c r="P36" s="34"/>
      <c r="Q36" s="49" t="s">
        <v>49</v>
      </c>
      <c r="R36" s="34"/>
      <c r="S36" s="49" t="s">
        <v>49</v>
      </c>
      <c r="T36" s="34"/>
      <c r="U36" s="49">
        <v>0</v>
      </c>
      <c r="V36" s="34"/>
      <c r="W36" s="49" t="s">
        <v>49</v>
      </c>
      <c r="X36" s="34"/>
      <c r="Y36" s="49" t="s">
        <v>49</v>
      </c>
      <c r="Z36" s="34"/>
      <c r="AA36" s="49">
        <v>0</v>
      </c>
      <c r="AB36" s="34"/>
      <c r="AC36" s="49" t="s">
        <v>49</v>
      </c>
      <c r="AD36" s="34"/>
      <c r="AE36" s="49" t="s">
        <v>49</v>
      </c>
      <c r="AF36" s="34"/>
      <c r="AG36" s="49">
        <v>0</v>
      </c>
      <c r="AH36" s="34"/>
      <c r="AI36" s="49" t="s">
        <v>49</v>
      </c>
      <c r="AJ36" s="34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ht="14.1" customHeight="1">
      <c r="A37" s="36"/>
      <c r="B37" s="16">
        <v>200026</v>
      </c>
      <c r="C37" s="16"/>
      <c r="D37" s="152" t="s">
        <v>55</v>
      </c>
      <c r="E37" s="153"/>
      <c r="F37" s="62">
        <v>0.1</v>
      </c>
      <c r="G37" s="18" t="s">
        <v>30</v>
      </c>
      <c r="H37" s="49">
        <f t="shared" si="0"/>
        <v>3.7999999999999999E-2</v>
      </c>
      <c r="I37" s="34"/>
      <c r="J37" s="50">
        <f t="shared" si="1"/>
        <v>7.0000000000000001E-3</v>
      </c>
      <c r="K37" s="51">
        <f t="shared" si="3"/>
        <v>2.1000000000000001E-2</v>
      </c>
      <c r="L37" s="39">
        <f t="shared" si="2"/>
        <v>4</v>
      </c>
      <c r="M37" s="49" t="s">
        <v>49</v>
      </c>
      <c r="N37" s="34"/>
      <c r="O37" s="49">
        <v>1.9E-2</v>
      </c>
      <c r="P37" s="34"/>
      <c r="Q37" s="49" t="s">
        <v>49</v>
      </c>
      <c r="R37" s="34"/>
      <c r="S37" s="49" t="s">
        <v>49</v>
      </c>
      <c r="T37" s="34"/>
      <c r="U37" s="49">
        <v>3.7999999999999999E-2</v>
      </c>
      <c r="V37" s="34"/>
      <c r="W37" s="49" t="s">
        <v>49</v>
      </c>
      <c r="X37" s="34"/>
      <c r="Y37" s="49" t="s">
        <v>49</v>
      </c>
      <c r="Z37" s="34"/>
      <c r="AA37" s="49">
        <v>0.02</v>
      </c>
      <c r="AB37" s="34"/>
      <c r="AC37" s="49" t="s">
        <v>49</v>
      </c>
      <c r="AD37" s="34"/>
      <c r="AE37" s="49" t="s">
        <v>49</v>
      </c>
      <c r="AF37" s="34"/>
      <c r="AG37" s="49">
        <v>7.0000000000000001E-3</v>
      </c>
      <c r="AH37" s="34"/>
      <c r="AI37" s="49" t="s">
        <v>49</v>
      </c>
      <c r="AJ37" s="34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ht="14.1" customHeight="1">
      <c r="A38" s="36"/>
      <c r="B38" s="16">
        <v>200027</v>
      </c>
      <c r="C38" s="16"/>
      <c r="D38" s="148" t="s">
        <v>56</v>
      </c>
      <c r="E38" s="149"/>
      <c r="F38" s="48">
        <v>0.03</v>
      </c>
      <c r="G38" s="18" t="s">
        <v>30</v>
      </c>
      <c r="H38" s="77">
        <f t="shared" si="0"/>
        <v>1.6E-2</v>
      </c>
      <c r="I38" s="34"/>
      <c r="J38" s="78">
        <f t="shared" si="1"/>
        <v>0</v>
      </c>
      <c r="K38" s="79">
        <f t="shared" si="3"/>
        <v>7.0000000000000001E-3</v>
      </c>
      <c r="L38" s="39">
        <f>COUNT(M38,O38,Q38,S38,U38,W38,Y38,AA38,AC38,AE38,AG38,AI38,AK38,AM38,AO38,AQ38,AS38,AU38,AW38,AY38,BA38,BC38,BE38,BG38)</f>
        <v>4</v>
      </c>
      <c r="M38" s="77" t="s">
        <v>49</v>
      </c>
      <c r="N38" s="34"/>
      <c r="O38" s="77">
        <v>7.0000000000000001E-3</v>
      </c>
      <c r="P38" s="34"/>
      <c r="Q38" s="77" t="s">
        <v>49</v>
      </c>
      <c r="R38" s="34"/>
      <c r="S38" s="77" t="s">
        <v>49</v>
      </c>
      <c r="T38" s="34"/>
      <c r="U38" s="77">
        <v>1.6E-2</v>
      </c>
      <c r="V38" s="34"/>
      <c r="W38" s="77" t="s">
        <v>49</v>
      </c>
      <c r="X38" s="34"/>
      <c r="Y38" s="77" t="s">
        <v>49</v>
      </c>
      <c r="Z38" s="34"/>
      <c r="AA38" s="77">
        <v>5.0000000000000001E-3</v>
      </c>
      <c r="AB38" s="34"/>
      <c r="AC38" s="77" t="s">
        <v>49</v>
      </c>
      <c r="AD38" s="34"/>
      <c r="AE38" s="77" t="s">
        <v>49</v>
      </c>
      <c r="AF38" s="34"/>
      <c r="AG38" s="77">
        <v>0</v>
      </c>
      <c r="AH38" s="34"/>
      <c r="AI38" s="77" t="s">
        <v>49</v>
      </c>
      <c r="AJ38" s="34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ht="14.1" customHeight="1">
      <c r="A39" s="36"/>
      <c r="B39" s="16">
        <v>200028</v>
      </c>
      <c r="C39" s="16"/>
      <c r="D39" s="148" t="s">
        <v>57</v>
      </c>
      <c r="E39" s="149"/>
      <c r="F39" s="48">
        <v>0.03</v>
      </c>
      <c r="G39" s="18" t="s">
        <v>30</v>
      </c>
      <c r="H39" s="49">
        <f t="shared" si="0"/>
        <v>7.0000000000000001E-3</v>
      </c>
      <c r="I39" s="34"/>
      <c r="J39" s="50">
        <f t="shared" si="1"/>
        <v>3.0000000000000001E-3</v>
      </c>
      <c r="K39" s="51">
        <f t="shared" si="3"/>
        <v>5.5000000000000005E-3</v>
      </c>
      <c r="L39" s="39">
        <f t="shared" si="2"/>
        <v>4</v>
      </c>
      <c r="M39" s="49" t="s">
        <v>49</v>
      </c>
      <c r="N39" s="34"/>
      <c r="O39" s="49">
        <v>6.0000000000000001E-3</v>
      </c>
      <c r="P39" s="34"/>
      <c r="Q39" s="49" t="s">
        <v>49</v>
      </c>
      <c r="R39" s="34"/>
      <c r="S39" s="49" t="s">
        <v>49</v>
      </c>
      <c r="T39" s="34"/>
      <c r="U39" s="49">
        <v>7.0000000000000001E-3</v>
      </c>
      <c r="V39" s="34"/>
      <c r="W39" s="49" t="s">
        <v>49</v>
      </c>
      <c r="X39" s="34"/>
      <c r="Y39" s="49" t="s">
        <v>49</v>
      </c>
      <c r="Z39" s="34"/>
      <c r="AA39" s="49">
        <v>6.0000000000000001E-3</v>
      </c>
      <c r="AB39" s="34"/>
      <c r="AC39" s="49" t="s">
        <v>49</v>
      </c>
      <c r="AD39" s="34"/>
      <c r="AE39" s="49" t="s">
        <v>49</v>
      </c>
      <c r="AF39" s="34"/>
      <c r="AG39" s="49">
        <v>3.0000000000000001E-3</v>
      </c>
      <c r="AH39" s="34"/>
      <c r="AI39" s="49" t="s">
        <v>49</v>
      </c>
      <c r="AJ39" s="34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ht="14.1" customHeight="1">
      <c r="A40" s="36"/>
      <c r="B40" s="16">
        <v>200029</v>
      </c>
      <c r="C40" s="16"/>
      <c r="D40" s="148" t="s">
        <v>58</v>
      </c>
      <c r="E40" s="149"/>
      <c r="F40" s="48">
        <v>0.09</v>
      </c>
      <c r="G40" s="18" t="s">
        <v>30</v>
      </c>
      <c r="H40" s="49">
        <f t="shared" si="0"/>
        <v>0</v>
      </c>
      <c r="I40" s="34"/>
      <c r="J40" s="50">
        <f t="shared" si="1"/>
        <v>0</v>
      </c>
      <c r="K40" s="51">
        <f t="shared" si="3"/>
        <v>0</v>
      </c>
      <c r="L40" s="39">
        <f t="shared" si="2"/>
        <v>4</v>
      </c>
      <c r="M40" s="49" t="s">
        <v>49</v>
      </c>
      <c r="N40" s="34"/>
      <c r="O40" s="49">
        <v>0</v>
      </c>
      <c r="P40" s="34"/>
      <c r="Q40" s="49" t="s">
        <v>49</v>
      </c>
      <c r="R40" s="34"/>
      <c r="S40" s="49" t="s">
        <v>49</v>
      </c>
      <c r="T40" s="34"/>
      <c r="U40" s="49">
        <v>0</v>
      </c>
      <c r="V40" s="34"/>
      <c r="W40" s="49" t="s">
        <v>49</v>
      </c>
      <c r="X40" s="34"/>
      <c r="Y40" s="49" t="s">
        <v>49</v>
      </c>
      <c r="Z40" s="34"/>
      <c r="AA40" s="49">
        <v>0</v>
      </c>
      <c r="AB40" s="34"/>
      <c r="AC40" s="49" t="s">
        <v>49</v>
      </c>
      <c r="AD40" s="34"/>
      <c r="AE40" s="49" t="s">
        <v>49</v>
      </c>
      <c r="AF40" s="34"/>
      <c r="AG40" s="49">
        <v>0</v>
      </c>
      <c r="AH40" s="34"/>
      <c r="AI40" s="49" t="s">
        <v>49</v>
      </c>
      <c r="AJ40" s="34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ht="14.1" customHeight="1">
      <c r="A41" s="36"/>
      <c r="B41" s="16">
        <v>200030</v>
      </c>
      <c r="C41" s="16"/>
      <c r="D41" s="148" t="s">
        <v>59</v>
      </c>
      <c r="E41" s="149"/>
      <c r="F41" s="48">
        <v>0.08</v>
      </c>
      <c r="G41" s="18" t="s">
        <v>30</v>
      </c>
      <c r="H41" s="80">
        <f t="shared" si="0"/>
        <v>0</v>
      </c>
      <c r="I41" s="34"/>
      <c r="J41" s="81">
        <f t="shared" si="1"/>
        <v>0</v>
      </c>
      <c r="K41" s="82">
        <f t="shared" si="3"/>
        <v>0</v>
      </c>
      <c r="L41" s="39">
        <f t="shared" si="2"/>
        <v>4</v>
      </c>
      <c r="M41" s="80" t="s">
        <v>49</v>
      </c>
      <c r="N41" s="34"/>
      <c r="O41" s="80">
        <v>0</v>
      </c>
      <c r="P41" s="34"/>
      <c r="Q41" s="80" t="s">
        <v>49</v>
      </c>
      <c r="R41" s="34"/>
      <c r="S41" s="80" t="s">
        <v>49</v>
      </c>
      <c r="T41" s="34"/>
      <c r="U41" s="80">
        <v>0</v>
      </c>
      <c r="V41" s="34"/>
      <c r="W41" s="80" t="s">
        <v>49</v>
      </c>
      <c r="X41" s="34"/>
      <c r="Y41" s="80" t="s">
        <v>49</v>
      </c>
      <c r="Z41" s="34"/>
      <c r="AA41" s="80">
        <v>0</v>
      </c>
      <c r="AB41" s="34"/>
      <c r="AC41" s="80" t="s">
        <v>49</v>
      </c>
      <c r="AD41" s="34"/>
      <c r="AE41" s="80" t="s">
        <v>49</v>
      </c>
      <c r="AF41" s="34"/>
      <c r="AG41" s="80">
        <v>0</v>
      </c>
      <c r="AH41" s="34"/>
      <c r="AI41" s="80" t="s">
        <v>49</v>
      </c>
      <c r="AJ41" s="34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ht="14.1" customHeight="1">
      <c r="A42" s="36"/>
      <c r="B42" s="16">
        <v>200031</v>
      </c>
      <c r="C42" s="16"/>
      <c r="D42" s="148" t="s">
        <v>60</v>
      </c>
      <c r="E42" s="149"/>
      <c r="F42" s="62">
        <v>1</v>
      </c>
      <c r="G42" s="18" t="s">
        <v>30</v>
      </c>
      <c r="H42" s="83">
        <f t="shared" si="0"/>
        <v>0</v>
      </c>
      <c r="I42" s="34" t="str">
        <f t="shared" ref="I42:I55" si="18">IF($F42*($H$7/100)&lt;H42,$I$7,IF($F42*($H$8/100)&lt;H42,$I$8,""))</f>
        <v/>
      </c>
      <c r="J42" s="84">
        <f t="shared" si="1"/>
        <v>0</v>
      </c>
      <c r="K42" s="85">
        <f t="shared" si="3"/>
        <v>0</v>
      </c>
      <c r="L42" s="39">
        <f t="shared" si="2"/>
        <v>1</v>
      </c>
      <c r="M42" s="83" t="s">
        <v>49</v>
      </c>
      <c r="N42" s="34" t="str">
        <f>IF(M42="","",IF($F42*($H$7/100)&lt;M42,$I$7,IF($F42*($H$8/100)&lt;M42,$I$8,"")))</f>
        <v/>
      </c>
      <c r="O42" s="83" t="s">
        <v>49</v>
      </c>
      <c r="P42" s="34" t="str">
        <f>IF(O42="","",IF($F42*($H$7/100)&lt;O42,$I$7,IF($F42*($H$8/100)&lt;O42,$I$8,"")))</f>
        <v/>
      </c>
      <c r="Q42" s="83" t="s">
        <v>49</v>
      </c>
      <c r="R42" s="34" t="str">
        <f>IF(Q42="","",IF($F42*($H$7/100)&lt;Q42,$I$7,IF($F42*($H$8/100)&lt;Q42,$I$8,"")))</f>
        <v/>
      </c>
      <c r="S42" s="83" t="s">
        <v>49</v>
      </c>
      <c r="T42" s="34" t="str">
        <f>IF(S42="","",IF($F42*($H$7/100)&lt;S42,$I$7,IF($F42*($H$8/100)&lt;S42,$I$8,"")))</f>
        <v/>
      </c>
      <c r="U42" s="83">
        <v>0</v>
      </c>
      <c r="V42" s="34" t="str">
        <f>IF(U42="","",IF($F42*($H$7/100)&lt;U42,$I$7,IF($F42*($H$8/100)&lt;U42,$I$8,"")))</f>
        <v/>
      </c>
      <c r="W42" s="83" t="s">
        <v>49</v>
      </c>
      <c r="X42" s="34" t="str">
        <f>IF(W42="","",IF($F42*($H$7/100)&lt;W42,$I$7,IF($F42*($H$8/100)&lt;W42,$I$8,"")))</f>
        <v/>
      </c>
      <c r="Y42" s="83" t="s">
        <v>49</v>
      </c>
      <c r="Z42" s="34" t="str">
        <f t="shared" ref="Z42:Z47" si="19">IF(Y42="","",IF($F42*($H$7/100)&lt;Y42,$I$7,IF($F42*($H$8/100)&lt;Y42,$I$8,"")))</f>
        <v/>
      </c>
      <c r="AA42" s="83" t="s">
        <v>49</v>
      </c>
      <c r="AB42" s="34" t="str">
        <f t="shared" ref="AB42:AB47" si="20">IF(AA42="","",IF($F42*($H$7/100)&lt;AA42,$I$7,IF($F42*($H$8/100)&lt;AA42,$I$8,"")))</f>
        <v/>
      </c>
      <c r="AC42" s="83" t="s">
        <v>49</v>
      </c>
      <c r="AD42" s="34" t="str">
        <f t="shared" ref="AD42:AD47" si="21">IF(AC42="","",IF($F42*($H$7/100)&lt;AC42,$I$7,IF($F42*($H$8/100)&lt;AC42,$I$8,"")))</f>
        <v/>
      </c>
      <c r="AE42" s="83" t="s">
        <v>49</v>
      </c>
      <c r="AF42" s="34" t="str">
        <f t="shared" ref="AF42:AF47" si="22">IF(AE42="","",IF($F42*($H$7/100)&lt;AE42,$I$7,IF($F42*($H$8/100)&lt;AE42,$I$8,"")))</f>
        <v/>
      </c>
      <c r="AG42" s="83" t="s">
        <v>49</v>
      </c>
      <c r="AH42" s="34" t="str">
        <f t="shared" ref="AH42:AH47" si="23">IF(AG42="","",IF($F42*($H$7/100)&lt;AG42,$I$7,IF($F42*($H$8/100)&lt;AG42,$I$8,"")))</f>
        <v/>
      </c>
      <c r="AI42" s="83" t="s">
        <v>49</v>
      </c>
      <c r="AJ42" s="34" t="str">
        <f t="shared" ref="AJ42:AJ47" si="24">IF(AI42="","",IF($F42*($H$7/100)&lt;AI42,$I$7,IF($F42*($H$8/100)&lt;AI42,$I$8,"")))</f>
        <v/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ht="14.1" customHeight="1">
      <c r="A43" s="36"/>
      <c r="B43" s="16">
        <v>200032</v>
      </c>
      <c r="C43" s="16"/>
      <c r="D43" s="148" t="s">
        <v>61</v>
      </c>
      <c r="E43" s="149"/>
      <c r="F43" s="62">
        <v>0.2</v>
      </c>
      <c r="G43" s="18" t="s">
        <v>30</v>
      </c>
      <c r="H43" s="59">
        <f t="shared" si="0"/>
        <v>0.05</v>
      </c>
      <c r="I43" s="34" t="str">
        <f t="shared" si="18"/>
        <v>▲</v>
      </c>
      <c r="J43" s="60">
        <f t="shared" si="1"/>
        <v>0.05</v>
      </c>
      <c r="K43" s="61">
        <f t="shared" si="3"/>
        <v>0.05</v>
      </c>
      <c r="L43" s="39">
        <f t="shared" si="2"/>
        <v>1</v>
      </c>
      <c r="M43" s="59" t="s">
        <v>49</v>
      </c>
      <c r="N43" s="34" t="str">
        <f>IF(M43="","",IF($F43*($H$7/100)&lt;M43,$I$7,IF($F43*($H$8/100)&lt;M43,$I$8,"")))</f>
        <v/>
      </c>
      <c r="O43" s="59" t="s">
        <v>49</v>
      </c>
      <c r="P43" s="34" t="str">
        <f>IF(O43="","",IF($F43*($H$7/100)&lt;O43,$I$7,IF($F43*($H$8/100)&lt;O43,$I$8,"")))</f>
        <v/>
      </c>
      <c r="Q43" s="59" t="s">
        <v>49</v>
      </c>
      <c r="R43" s="34" t="str">
        <f>IF(Q43="","",IF($F43*($H$7/100)&lt;Q43,$I$7,IF($F43*($H$8/100)&lt;Q43,$I$8,"")))</f>
        <v/>
      </c>
      <c r="S43" s="59" t="s">
        <v>49</v>
      </c>
      <c r="T43" s="34" t="str">
        <f>IF(S43="","",IF($F43*($H$7/100)&lt;S43,$I$7,IF($F43*($H$8/100)&lt;S43,$I$8,"")))</f>
        <v/>
      </c>
      <c r="U43" s="59">
        <v>0.05</v>
      </c>
      <c r="V43" s="34" t="str">
        <f>IF(U43="","",IF($F43*($H$7/100)&lt;U43,$I$7,IF($F43*($H$8/100)&lt;U43,$I$8,"")))</f>
        <v>▲</v>
      </c>
      <c r="W43" s="59" t="s">
        <v>49</v>
      </c>
      <c r="X43" s="34" t="str">
        <f>IF(W43="","",IF($F43*($H$7/100)&lt;W43,$I$7,IF($F43*($H$8/100)&lt;W43,$I$8,"")))</f>
        <v/>
      </c>
      <c r="Y43" s="59" t="s">
        <v>49</v>
      </c>
      <c r="Z43" s="34" t="str">
        <f t="shared" si="19"/>
        <v/>
      </c>
      <c r="AA43" s="59" t="s">
        <v>49</v>
      </c>
      <c r="AB43" s="34" t="str">
        <f t="shared" si="20"/>
        <v/>
      </c>
      <c r="AC43" s="59" t="s">
        <v>49</v>
      </c>
      <c r="AD43" s="34" t="str">
        <f t="shared" si="21"/>
        <v/>
      </c>
      <c r="AE43" s="59" t="s">
        <v>49</v>
      </c>
      <c r="AF43" s="34" t="str">
        <f t="shared" si="22"/>
        <v/>
      </c>
      <c r="AG43" s="59" t="s">
        <v>49</v>
      </c>
      <c r="AH43" s="34" t="str">
        <f t="shared" si="23"/>
        <v/>
      </c>
      <c r="AI43" s="59" t="s">
        <v>49</v>
      </c>
      <c r="AJ43" s="34" t="str">
        <f t="shared" si="24"/>
        <v/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ht="14.1" customHeight="1">
      <c r="A44" s="36"/>
      <c r="B44" s="16">
        <v>200033</v>
      </c>
      <c r="C44" s="16"/>
      <c r="D44" s="148" t="s">
        <v>62</v>
      </c>
      <c r="E44" s="149"/>
      <c r="F44" s="62">
        <v>0.3</v>
      </c>
      <c r="G44" s="18" t="s">
        <v>30</v>
      </c>
      <c r="H44" s="86">
        <f t="shared" si="0"/>
        <v>0</v>
      </c>
      <c r="I44" s="34" t="str">
        <f t="shared" si="18"/>
        <v/>
      </c>
      <c r="J44" s="87">
        <f t="shared" si="1"/>
        <v>0</v>
      </c>
      <c r="K44" s="88">
        <f t="shared" si="3"/>
        <v>0</v>
      </c>
      <c r="L44" s="39">
        <f t="shared" si="2"/>
        <v>1</v>
      </c>
      <c r="M44" s="86" t="s">
        <v>49</v>
      </c>
      <c r="N44" s="34" t="str">
        <f>IF(M44="","",IF($F44*($H$7/100)&lt;M44,$I$7,IF($F44*($H$8/100)&lt;M44,$I$8,"")))</f>
        <v/>
      </c>
      <c r="O44" s="86" t="s">
        <v>49</v>
      </c>
      <c r="P44" s="34" t="str">
        <f>IF(O44="","",IF($F44*($H$7/100)&lt;O44,$I$7,IF($F44*($H$8/100)&lt;O44,$I$8,"")))</f>
        <v/>
      </c>
      <c r="Q44" s="86" t="s">
        <v>49</v>
      </c>
      <c r="R44" s="34" t="str">
        <f>IF(Q44="","",IF($F44*($H$7/100)&lt;Q44,$I$7,IF($F44*($H$8/100)&lt;Q44,$I$8,"")))</f>
        <v/>
      </c>
      <c r="S44" s="86" t="s">
        <v>49</v>
      </c>
      <c r="T44" s="34" t="str">
        <f>IF(S44="","",IF($F44*($H$7/100)&lt;S44,$I$7,IF($F44*($H$8/100)&lt;S44,$I$8,"")))</f>
        <v/>
      </c>
      <c r="U44" s="86">
        <v>0</v>
      </c>
      <c r="V44" s="34" t="str">
        <f>IF(U44="","",IF($F44*($H$7/100)&lt;U44,$I$7,IF($F44*($H$8/100)&lt;U44,$I$8,"")))</f>
        <v/>
      </c>
      <c r="W44" s="86" t="s">
        <v>49</v>
      </c>
      <c r="X44" s="34" t="str">
        <f>IF(W44="","",IF($F44*($H$7/100)&lt;W44,$I$7,IF($F44*($H$8/100)&lt;W44,$I$8,"")))</f>
        <v/>
      </c>
      <c r="Y44" s="86" t="s">
        <v>49</v>
      </c>
      <c r="Z44" s="34" t="str">
        <f t="shared" si="19"/>
        <v/>
      </c>
      <c r="AA44" s="86" t="s">
        <v>49</v>
      </c>
      <c r="AB44" s="34" t="str">
        <f t="shared" si="20"/>
        <v/>
      </c>
      <c r="AC44" s="86" t="s">
        <v>49</v>
      </c>
      <c r="AD44" s="34" t="str">
        <f t="shared" si="21"/>
        <v/>
      </c>
      <c r="AE44" s="86" t="s">
        <v>49</v>
      </c>
      <c r="AF44" s="34" t="str">
        <f t="shared" si="22"/>
        <v/>
      </c>
      <c r="AG44" s="86" t="s">
        <v>49</v>
      </c>
      <c r="AH44" s="34" t="str">
        <f t="shared" si="23"/>
        <v/>
      </c>
      <c r="AI44" s="86" t="s">
        <v>49</v>
      </c>
      <c r="AJ44" s="34" t="str">
        <f t="shared" si="24"/>
        <v/>
      </c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14.1" customHeight="1">
      <c r="A45" s="36"/>
      <c r="B45" s="16">
        <v>200034</v>
      </c>
      <c r="C45" s="16"/>
      <c r="D45" s="148" t="s">
        <v>63</v>
      </c>
      <c r="E45" s="149"/>
      <c r="F45" s="62">
        <v>1</v>
      </c>
      <c r="G45" s="18" t="s">
        <v>30</v>
      </c>
      <c r="H45" s="83">
        <f t="shared" si="0"/>
        <v>0</v>
      </c>
      <c r="I45" s="34" t="str">
        <f t="shared" si="18"/>
        <v/>
      </c>
      <c r="J45" s="84">
        <f t="shared" si="1"/>
        <v>0</v>
      </c>
      <c r="K45" s="85">
        <f t="shared" si="3"/>
        <v>0</v>
      </c>
      <c r="L45" s="39">
        <f t="shared" si="2"/>
        <v>1</v>
      </c>
      <c r="M45" s="83" t="s">
        <v>49</v>
      </c>
      <c r="N45" s="34" t="str">
        <f>IF(M45="","",IF($F45*($H$7/100)&lt;M45,$I$7,IF($F45*($H$8/100)&lt;M45,$I$8,"")))</f>
        <v/>
      </c>
      <c r="O45" s="83" t="s">
        <v>49</v>
      </c>
      <c r="P45" s="34" t="str">
        <f>IF(O45="","",IF($F45*($H$7/100)&lt;O45,$I$7,IF($F45*($H$8/100)&lt;O45,$I$8,"")))</f>
        <v/>
      </c>
      <c r="Q45" s="83" t="s">
        <v>49</v>
      </c>
      <c r="R45" s="34" t="str">
        <f>IF(Q45="","",IF($F45*($H$7/100)&lt;Q45,$I$7,IF($F45*($H$8/100)&lt;Q45,$I$8,"")))</f>
        <v/>
      </c>
      <c r="S45" s="83" t="s">
        <v>49</v>
      </c>
      <c r="T45" s="34" t="str">
        <f>IF(S45="","",IF($F45*($H$7/100)&lt;S45,$I$7,IF($F45*($H$8/100)&lt;S45,$I$8,"")))</f>
        <v/>
      </c>
      <c r="U45" s="83">
        <v>0</v>
      </c>
      <c r="V45" s="34" t="str">
        <f>IF(U45="","",IF($F45*($H$7/100)&lt;U45,$I$7,IF($F45*($H$8/100)&lt;U45,$I$8,"")))</f>
        <v/>
      </c>
      <c r="W45" s="83" t="s">
        <v>49</v>
      </c>
      <c r="X45" s="34" t="str">
        <f>IF(W45="","",IF($F45*($H$7/100)&lt;W45,$I$7,IF($F45*($H$8/100)&lt;W45,$I$8,"")))</f>
        <v/>
      </c>
      <c r="Y45" s="83" t="s">
        <v>49</v>
      </c>
      <c r="Z45" s="34" t="str">
        <f t="shared" si="19"/>
        <v/>
      </c>
      <c r="AA45" s="83" t="s">
        <v>49</v>
      </c>
      <c r="AB45" s="34" t="str">
        <f t="shared" si="20"/>
        <v/>
      </c>
      <c r="AC45" s="83" t="s">
        <v>49</v>
      </c>
      <c r="AD45" s="34" t="str">
        <f t="shared" si="21"/>
        <v/>
      </c>
      <c r="AE45" s="83" t="s">
        <v>49</v>
      </c>
      <c r="AF45" s="34" t="str">
        <f t="shared" si="22"/>
        <v/>
      </c>
      <c r="AG45" s="83" t="s">
        <v>49</v>
      </c>
      <c r="AH45" s="34" t="str">
        <f t="shared" si="23"/>
        <v/>
      </c>
      <c r="AI45" s="83" t="s">
        <v>49</v>
      </c>
      <c r="AJ45" s="34" t="str">
        <f t="shared" si="24"/>
        <v/>
      </c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ht="14.1" customHeight="1">
      <c r="A46" s="36"/>
      <c r="B46" s="16">
        <v>200035</v>
      </c>
      <c r="C46" s="16"/>
      <c r="D46" s="148" t="s">
        <v>64</v>
      </c>
      <c r="E46" s="149"/>
      <c r="F46" s="58">
        <v>200</v>
      </c>
      <c r="G46" s="18" t="s">
        <v>30</v>
      </c>
      <c r="H46" s="89">
        <f t="shared" si="0"/>
        <v>8</v>
      </c>
      <c r="I46" s="34" t="str">
        <f t="shared" si="18"/>
        <v/>
      </c>
      <c r="J46" s="90">
        <f t="shared" si="1"/>
        <v>8</v>
      </c>
      <c r="K46" s="89">
        <f t="shared" si="3"/>
        <v>8</v>
      </c>
      <c r="L46" s="39">
        <f t="shared" si="2"/>
        <v>1</v>
      </c>
      <c r="M46" s="89" t="s">
        <v>49</v>
      </c>
      <c r="N46" s="34" t="str">
        <f t="shared" ref="N46:X55" si="25">IF(M46="","",IF($F46*($H$7/100)&lt;M46,$I$7,IF($F46*($H$8/100)&lt;M46,$I$8,"")))</f>
        <v/>
      </c>
      <c r="O46" s="89" t="s">
        <v>49</v>
      </c>
      <c r="P46" s="34" t="str">
        <f t="shared" si="25"/>
        <v/>
      </c>
      <c r="Q46" s="89" t="s">
        <v>49</v>
      </c>
      <c r="R46" s="34" t="str">
        <f t="shared" si="25"/>
        <v/>
      </c>
      <c r="S46" s="89" t="s">
        <v>49</v>
      </c>
      <c r="T46" s="34" t="str">
        <f t="shared" si="25"/>
        <v/>
      </c>
      <c r="U46" s="89">
        <v>8</v>
      </c>
      <c r="V46" s="34" t="str">
        <f t="shared" si="25"/>
        <v/>
      </c>
      <c r="W46" s="89" t="s">
        <v>49</v>
      </c>
      <c r="X46" s="34" t="str">
        <f t="shared" si="25"/>
        <v/>
      </c>
      <c r="Y46" s="89" t="s">
        <v>49</v>
      </c>
      <c r="Z46" s="34" t="str">
        <f t="shared" si="19"/>
        <v/>
      </c>
      <c r="AA46" s="89" t="s">
        <v>49</v>
      </c>
      <c r="AB46" s="34" t="str">
        <f t="shared" si="20"/>
        <v/>
      </c>
      <c r="AC46" s="89" t="s">
        <v>49</v>
      </c>
      <c r="AD46" s="34" t="str">
        <f t="shared" si="21"/>
        <v/>
      </c>
      <c r="AE46" s="89" t="s">
        <v>49</v>
      </c>
      <c r="AF46" s="34" t="str">
        <f t="shared" si="22"/>
        <v/>
      </c>
      <c r="AG46" s="89" t="s">
        <v>49</v>
      </c>
      <c r="AH46" s="34" t="str">
        <f t="shared" si="23"/>
        <v/>
      </c>
      <c r="AI46" s="89" t="s">
        <v>49</v>
      </c>
      <c r="AJ46" s="34" t="str">
        <f t="shared" si="24"/>
        <v/>
      </c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ht="14.1" customHeight="1">
      <c r="A47" s="36"/>
      <c r="B47" s="16">
        <v>200036</v>
      </c>
      <c r="C47" s="16"/>
      <c r="D47" s="148" t="s">
        <v>65</v>
      </c>
      <c r="E47" s="149"/>
      <c r="F47" s="48">
        <v>0.05</v>
      </c>
      <c r="G47" s="18" t="s">
        <v>30</v>
      </c>
      <c r="H47" s="68">
        <f t="shared" si="0"/>
        <v>0</v>
      </c>
      <c r="I47" s="34" t="str">
        <f t="shared" si="18"/>
        <v/>
      </c>
      <c r="J47" s="69">
        <f t="shared" si="1"/>
        <v>0</v>
      </c>
      <c r="K47" s="70">
        <f t="shared" si="3"/>
        <v>0</v>
      </c>
      <c r="L47" s="39">
        <f t="shared" si="2"/>
        <v>1</v>
      </c>
      <c r="M47" s="68" t="s">
        <v>49</v>
      </c>
      <c r="N47" s="34" t="str">
        <f t="shared" si="25"/>
        <v/>
      </c>
      <c r="O47" s="68" t="s">
        <v>49</v>
      </c>
      <c r="P47" s="34" t="str">
        <f t="shared" si="25"/>
        <v/>
      </c>
      <c r="Q47" s="68" t="s">
        <v>49</v>
      </c>
      <c r="R47" s="34" t="str">
        <f t="shared" si="25"/>
        <v/>
      </c>
      <c r="S47" s="68" t="s">
        <v>49</v>
      </c>
      <c r="T47" s="34" t="str">
        <f t="shared" si="25"/>
        <v/>
      </c>
      <c r="U47" s="68">
        <v>0</v>
      </c>
      <c r="V47" s="34" t="str">
        <f t="shared" si="25"/>
        <v/>
      </c>
      <c r="W47" s="68" t="s">
        <v>49</v>
      </c>
      <c r="X47" s="34" t="str">
        <f t="shared" si="25"/>
        <v/>
      </c>
      <c r="Y47" s="68" t="s">
        <v>49</v>
      </c>
      <c r="Z47" s="34" t="str">
        <f t="shared" si="19"/>
        <v/>
      </c>
      <c r="AA47" s="68" t="s">
        <v>49</v>
      </c>
      <c r="AB47" s="34" t="str">
        <f t="shared" si="20"/>
        <v/>
      </c>
      <c r="AC47" s="68" t="s">
        <v>49</v>
      </c>
      <c r="AD47" s="34" t="str">
        <f t="shared" si="21"/>
        <v/>
      </c>
      <c r="AE47" s="68" t="s">
        <v>49</v>
      </c>
      <c r="AF47" s="34" t="str">
        <f t="shared" si="22"/>
        <v/>
      </c>
      <c r="AG47" s="68" t="s">
        <v>49</v>
      </c>
      <c r="AH47" s="34" t="str">
        <f t="shared" si="23"/>
        <v/>
      </c>
      <c r="AI47" s="68" t="s">
        <v>49</v>
      </c>
      <c r="AJ47" s="34" t="str">
        <f t="shared" si="24"/>
        <v/>
      </c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ht="14.1" customHeight="1">
      <c r="A48" s="36"/>
      <c r="B48" s="16">
        <v>200037</v>
      </c>
      <c r="C48" s="16"/>
      <c r="D48" s="148" t="s">
        <v>66</v>
      </c>
      <c r="E48" s="149"/>
      <c r="F48" s="58">
        <v>200</v>
      </c>
      <c r="G48" s="18" t="s">
        <v>30</v>
      </c>
      <c r="H48" s="91">
        <f t="shared" si="0"/>
        <v>10.7</v>
      </c>
      <c r="I48" s="34"/>
      <c r="J48" s="92">
        <f t="shared" si="1"/>
        <v>7.4</v>
      </c>
      <c r="K48" s="91">
        <f t="shared" si="3"/>
        <v>8.6999999999999993</v>
      </c>
      <c r="L48" s="39">
        <f t="shared" si="2"/>
        <v>12</v>
      </c>
      <c r="M48" s="91">
        <v>7.7</v>
      </c>
      <c r="N48" s="34"/>
      <c r="O48" s="91">
        <v>8.4</v>
      </c>
      <c r="P48" s="34"/>
      <c r="Q48" s="91">
        <v>8.6999999999999993</v>
      </c>
      <c r="R48" s="34"/>
      <c r="S48" s="91">
        <v>8.1</v>
      </c>
      <c r="T48" s="34"/>
      <c r="U48" s="91">
        <v>9</v>
      </c>
      <c r="V48" s="34"/>
      <c r="W48" s="91">
        <v>8.1999999999999993</v>
      </c>
      <c r="X48" s="34"/>
      <c r="Y48" s="91">
        <v>7.7</v>
      </c>
      <c r="Z48" s="34"/>
      <c r="AA48" s="91">
        <v>7.4</v>
      </c>
      <c r="AB48" s="34"/>
      <c r="AC48" s="91">
        <v>8.1</v>
      </c>
      <c r="AD48" s="34"/>
      <c r="AE48" s="91">
        <v>10.7</v>
      </c>
      <c r="AF48" s="34"/>
      <c r="AG48" s="91">
        <v>10.6</v>
      </c>
      <c r="AH48" s="34"/>
      <c r="AI48" s="91">
        <v>9.8000000000000007</v>
      </c>
      <c r="AJ48" s="34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ht="14.1" customHeight="1">
      <c r="A49" s="36"/>
      <c r="B49" s="16">
        <v>200039</v>
      </c>
      <c r="C49" s="16"/>
      <c r="D49" s="148" t="s">
        <v>67</v>
      </c>
      <c r="E49" s="149"/>
      <c r="F49" s="58">
        <v>300</v>
      </c>
      <c r="G49" s="18" t="s">
        <v>30</v>
      </c>
      <c r="H49" s="89">
        <f t="shared" si="0"/>
        <v>11</v>
      </c>
      <c r="I49" s="34" t="str">
        <f t="shared" si="18"/>
        <v/>
      </c>
      <c r="J49" s="90">
        <f t="shared" si="1"/>
        <v>11</v>
      </c>
      <c r="K49" s="89">
        <f t="shared" si="3"/>
        <v>11</v>
      </c>
      <c r="L49" s="39">
        <f t="shared" si="2"/>
        <v>1</v>
      </c>
      <c r="M49" s="89" t="s">
        <v>49</v>
      </c>
      <c r="N49" s="34" t="str">
        <f t="shared" si="25"/>
        <v/>
      </c>
      <c r="O49" s="89" t="s">
        <v>49</v>
      </c>
      <c r="P49" s="34" t="str">
        <f t="shared" si="25"/>
        <v/>
      </c>
      <c r="Q49" s="89" t="s">
        <v>49</v>
      </c>
      <c r="R49" s="34" t="str">
        <f t="shared" si="25"/>
        <v/>
      </c>
      <c r="S49" s="89" t="s">
        <v>49</v>
      </c>
      <c r="T49" s="34" t="str">
        <f t="shared" si="25"/>
        <v/>
      </c>
      <c r="U49" s="89">
        <v>11</v>
      </c>
      <c r="V49" s="34" t="str">
        <f t="shared" si="25"/>
        <v/>
      </c>
      <c r="W49" s="89" t="s">
        <v>49</v>
      </c>
      <c r="X49" s="34" t="str">
        <f t="shared" si="25"/>
        <v/>
      </c>
      <c r="Y49" s="89" t="s">
        <v>49</v>
      </c>
      <c r="Z49" s="34" t="str">
        <f t="shared" ref="Z49:Z55" si="26">IF(Y49="","",IF($F49*($H$7/100)&lt;Y49,$I$7,IF($F49*($H$8/100)&lt;Y49,$I$8,"")))</f>
        <v/>
      </c>
      <c r="AA49" s="89" t="s">
        <v>49</v>
      </c>
      <c r="AB49" s="34" t="str">
        <f t="shared" ref="AB49:AB55" si="27">IF(AA49="","",IF($F49*($H$7/100)&lt;AA49,$I$7,IF($F49*($H$8/100)&lt;AA49,$I$8,"")))</f>
        <v/>
      </c>
      <c r="AC49" s="89" t="s">
        <v>49</v>
      </c>
      <c r="AD49" s="34" t="str">
        <f t="shared" ref="AD49:AD55" si="28">IF(AC49="","",IF($F49*($H$7/100)&lt;AC49,$I$7,IF($F49*($H$8/100)&lt;AC49,$I$8,"")))</f>
        <v/>
      </c>
      <c r="AE49" s="89" t="s">
        <v>49</v>
      </c>
      <c r="AF49" s="34" t="str">
        <f t="shared" ref="AF49:AF55" si="29">IF(AE49="","",IF($F49*($H$7/100)&lt;AE49,$I$7,IF($F49*($H$8/100)&lt;AE49,$I$8,"")))</f>
        <v/>
      </c>
      <c r="AG49" s="89" t="s">
        <v>49</v>
      </c>
      <c r="AH49" s="34" t="str">
        <f t="shared" ref="AH49:AH55" si="30">IF(AG49="","",IF($F49*($H$7/100)&lt;AG49,$I$7,IF($F49*($H$8/100)&lt;AG49,$I$8,"")))</f>
        <v/>
      </c>
      <c r="AI49" s="89" t="s">
        <v>49</v>
      </c>
      <c r="AJ49" s="34" t="str">
        <f t="shared" ref="AJ49:AJ55" si="31">IF(AI49="","",IF($F49*($H$7/100)&lt;AI49,$I$7,IF($F49*($H$8/100)&lt;AI49,$I$8,"")))</f>
        <v/>
      </c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ht="14.1" customHeight="1">
      <c r="A50" s="36"/>
      <c r="B50" s="16">
        <v>200041</v>
      </c>
      <c r="C50" s="16"/>
      <c r="D50" s="148" t="s">
        <v>68</v>
      </c>
      <c r="E50" s="149"/>
      <c r="F50" s="58">
        <v>500</v>
      </c>
      <c r="G50" s="18" t="s">
        <v>30</v>
      </c>
      <c r="H50" s="89">
        <f t="shared" si="0"/>
        <v>44</v>
      </c>
      <c r="I50" s="34" t="str">
        <f t="shared" si="18"/>
        <v/>
      </c>
      <c r="J50" s="90">
        <f t="shared" si="1"/>
        <v>44</v>
      </c>
      <c r="K50" s="89">
        <f t="shared" si="3"/>
        <v>44</v>
      </c>
      <c r="L50" s="39">
        <f t="shared" si="2"/>
        <v>1</v>
      </c>
      <c r="M50" s="89" t="s">
        <v>49</v>
      </c>
      <c r="N50" s="34" t="str">
        <f t="shared" si="25"/>
        <v/>
      </c>
      <c r="O50" s="89" t="s">
        <v>49</v>
      </c>
      <c r="P50" s="34" t="str">
        <f t="shared" si="25"/>
        <v/>
      </c>
      <c r="Q50" s="89" t="s">
        <v>49</v>
      </c>
      <c r="R50" s="34" t="str">
        <f t="shared" si="25"/>
        <v/>
      </c>
      <c r="S50" s="89" t="s">
        <v>49</v>
      </c>
      <c r="T50" s="34" t="str">
        <f t="shared" si="25"/>
        <v/>
      </c>
      <c r="U50" s="89">
        <v>44</v>
      </c>
      <c r="V50" s="34" t="str">
        <f t="shared" si="25"/>
        <v/>
      </c>
      <c r="W50" s="89" t="s">
        <v>49</v>
      </c>
      <c r="X50" s="34" t="str">
        <f t="shared" si="25"/>
        <v/>
      </c>
      <c r="Y50" s="89" t="s">
        <v>49</v>
      </c>
      <c r="Z50" s="34" t="str">
        <f t="shared" si="26"/>
        <v/>
      </c>
      <c r="AA50" s="89" t="s">
        <v>49</v>
      </c>
      <c r="AB50" s="34" t="str">
        <f t="shared" si="27"/>
        <v/>
      </c>
      <c r="AC50" s="89" t="s">
        <v>49</v>
      </c>
      <c r="AD50" s="34" t="str">
        <f t="shared" si="28"/>
        <v/>
      </c>
      <c r="AE50" s="89" t="s">
        <v>49</v>
      </c>
      <c r="AF50" s="34" t="str">
        <f t="shared" si="29"/>
        <v/>
      </c>
      <c r="AG50" s="89" t="s">
        <v>49</v>
      </c>
      <c r="AH50" s="34" t="str">
        <f t="shared" si="30"/>
        <v/>
      </c>
      <c r="AI50" s="89" t="s">
        <v>49</v>
      </c>
      <c r="AJ50" s="34" t="str">
        <f t="shared" si="31"/>
        <v/>
      </c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ht="14.1" customHeight="1">
      <c r="A51" s="36"/>
      <c r="B51" s="16">
        <v>200042</v>
      </c>
      <c r="C51" s="16"/>
      <c r="D51" s="148" t="s">
        <v>69</v>
      </c>
      <c r="E51" s="149"/>
      <c r="F51" s="62">
        <v>0.2</v>
      </c>
      <c r="G51" s="18" t="s">
        <v>30</v>
      </c>
      <c r="H51" s="59">
        <f t="shared" si="0"/>
        <v>0</v>
      </c>
      <c r="I51" s="34" t="str">
        <f t="shared" si="18"/>
        <v/>
      </c>
      <c r="J51" s="60">
        <f t="shared" si="1"/>
        <v>0</v>
      </c>
      <c r="K51" s="61">
        <f t="shared" si="3"/>
        <v>0</v>
      </c>
      <c r="L51" s="39">
        <f t="shared" si="2"/>
        <v>1</v>
      </c>
      <c r="M51" s="59" t="s">
        <v>49</v>
      </c>
      <c r="N51" s="34" t="str">
        <f t="shared" si="25"/>
        <v/>
      </c>
      <c r="O51" s="59" t="s">
        <v>49</v>
      </c>
      <c r="P51" s="34" t="str">
        <f t="shared" si="25"/>
        <v/>
      </c>
      <c r="Q51" s="59" t="s">
        <v>49</v>
      </c>
      <c r="R51" s="34" t="str">
        <f t="shared" si="25"/>
        <v/>
      </c>
      <c r="S51" s="59" t="s">
        <v>49</v>
      </c>
      <c r="T51" s="34" t="str">
        <f t="shared" si="25"/>
        <v/>
      </c>
      <c r="U51" s="59">
        <v>0</v>
      </c>
      <c r="V51" s="34" t="str">
        <f t="shared" si="25"/>
        <v/>
      </c>
      <c r="W51" s="59" t="s">
        <v>49</v>
      </c>
      <c r="X51" s="34" t="str">
        <f t="shared" si="25"/>
        <v/>
      </c>
      <c r="Y51" s="59" t="s">
        <v>49</v>
      </c>
      <c r="Z51" s="34" t="str">
        <f t="shared" si="26"/>
        <v/>
      </c>
      <c r="AA51" s="59" t="s">
        <v>49</v>
      </c>
      <c r="AB51" s="34" t="str">
        <f t="shared" si="27"/>
        <v/>
      </c>
      <c r="AC51" s="59" t="s">
        <v>49</v>
      </c>
      <c r="AD51" s="34" t="str">
        <f t="shared" si="28"/>
        <v/>
      </c>
      <c r="AE51" s="59" t="s">
        <v>49</v>
      </c>
      <c r="AF51" s="34" t="str">
        <f t="shared" si="29"/>
        <v/>
      </c>
      <c r="AG51" s="59" t="s">
        <v>49</v>
      </c>
      <c r="AH51" s="34" t="str">
        <f t="shared" si="30"/>
        <v/>
      </c>
      <c r="AI51" s="59" t="s">
        <v>49</v>
      </c>
      <c r="AJ51" s="34" t="str">
        <f t="shared" si="31"/>
        <v/>
      </c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ht="14.1" customHeight="1">
      <c r="A52" s="36"/>
      <c r="B52" s="16">
        <v>200043</v>
      </c>
      <c r="C52" s="16"/>
      <c r="D52" s="148" t="s">
        <v>70</v>
      </c>
      <c r="E52" s="149"/>
      <c r="F52" s="93">
        <v>1.0000000000000001E-5</v>
      </c>
      <c r="G52" s="18" t="s">
        <v>30</v>
      </c>
      <c r="H52" s="94">
        <f t="shared" si="0"/>
        <v>1.9999999999999999E-6</v>
      </c>
      <c r="I52" s="34" t="str">
        <f t="shared" si="18"/>
        <v>○</v>
      </c>
      <c r="J52" s="95">
        <f t="shared" si="1"/>
        <v>1.9999999999999999E-6</v>
      </c>
      <c r="K52" s="96">
        <f t="shared" si="3"/>
        <v>1.9999999999999999E-6</v>
      </c>
      <c r="L52" s="39">
        <f t="shared" si="2"/>
        <v>1</v>
      </c>
      <c r="M52" s="94" t="s">
        <v>49</v>
      </c>
      <c r="N52" s="34" t="str">
        <f t="shared" si="25"/>
        <v/>
      </c>
      <c r="O52" s="94" t="s">
        <v>49</v>
      </c>
      <c r="P52" s="34" t="str">
        <f t="shared" si="25"/>
        <v/>
      </c>
      <c r="Q52" s="94" t="s">
        <v>49</v>
      </c>
      <c r="R52" s="34" t="str">
        <f t="shared" si="25"/>
        <v/>
      </c>
      <c r="S52" s="94" t="s">
        <v>49</v>
      </c>
      <c r="T52" s="34" t="str">
        <f t="shared" si="25"/>
        <v/>
      </c>
      <c r="U52" s="94">
        <v>1.9999999999999999E-6</v>
      </c>
      <c r="V52" s="34" t="str">
        <f t="shared" si="25"/>
        <v>○</v>
      </c>
      <c r="W52" s="94" t="s">
        <v>49</v>
      </c>
      <c r="X52" s="34" t="str">
        <f t="shared" si="25"/>
        <v/>
      </c>
      <c r="Y52" s="94" t="s">
        <v>49</v>
      </c>
      <c r="Z52" s="34" t="str">
        <f t="shared" si="26"/>
        <v/>
      </c>
      <c r="AA52" s="94" t="s">
        <v>49</v>
      </c>
      <c r="AB52" s="34" t="str">
        <f t="shared" si="27"/>
        <v/>
      </c>
      <c r="AC52" s="94" t="s">
        <v>49</v>
      </c>
      <c r="AD52" s="34" t="str">
        <f t="shared" si="28"/>
        <v/>
      </c>
      <c r="AE52" s="94" t="s">
        <v>49</v>
      </c>
      <c r="AF52" s="34" t="str">
        <f t="shared" si="29"/>
        <v/>
      </c>
      <c r="AG52" s="94" t="s">
        <v>49</v>
      </c>
      <c r="AH52" s="34" t="str">
        <f t="shared" si="30"/>
        <v/>
      </c>
      <c r="AI52" s="94" t="s">
        <v>49</v>
      </c>
      <c r="AJ52" s="34" t="str">
        <f t="shared" si="31"/>
        <v/>
      </c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ht="14.1" customHeight="1">
      <c r="A53" s="36"/>
      <c r="B53" s="16">
        <v>200044</v>
      </c>
      <c r="C53" s="16"/>
      <c r="D53" s="148" t="s">
        <v>71</v>
      </c>
      <c r="E53" s="149"/>
      <c r="F53" s="93">
        <v>1.0000000000000001E-5</v>
      </c>
      <c r="G53" s="18" t="s">
        <v>30</v>
      </c>
      <c r="H53" s="94">
        <f t="shared" si="0"/>
        <v>0</v>
      </c>
      <c r="I53" s="34" t="str">
        <f t="shared" si="18"/>
        <v/>
      </c>
      <c r="J53" s="95">
        <f t="shared" si="1"/>
        <v>0</v>
      </c>
      <c r="K53" s="96">
        <f t="shared" si="3"/>
        <v>0</v>
      </c>
      <c r="L53" s="39">
        <f t="shared" si="2"/>
        <v>1</v>
      </c>
      <c r="M53" s="94" t="s">
        <v>49</v>
      </c>
      <c r="N53" s="34" t="str">
        <f t="shared" si="25"/>
        <v/>
      </c>
      <c r="O53" s="94" t="s">
        <v>49</v>
      </c>
      <c r="P53" s="34" t="str">
        <f t="shared" si="25"/>
        <v/>
      </c>
      <c r="Q53" s="94" t="s">
        <v>49</v>
      </c>
      <c r="R53" s="34" t="str">
        <f t="shared" si="25"/>
        <v/>
      </c>
      <c r="S53" s="94" t="s">
        <v>49</v>
      </c>
      <c r="T53" s="34" t="str">
        <f t="shared" si="25"/>
        <v/>
      </c>
      <c r="U53" s="94">
        <v>0</v>
      </c>
      <c r="V53" s="34" t="str">
        <f t="shared" si="25"/>
        <v/>
      </c>
      <c r="W53" s="94" t="s">
        <v>49</v>
      </c>
      <c r="X53" s="34" t="str">
        <f t="shared" si="25"/>
        <v/>
      </c>
      <c r="Y53" s="94" t="s">
        <v>49</v>
      </c>
      <c r="Z53" s="34" t="str">
        <f t="shared" si="26"/>
        <v/>
      </c>
      <c r="AA53" s="94" t="s">
        <v>49</v>
      </c>
      <c r="AB53" s="34" t="str">
        <f t="shared" si="27"/>
        <v/>
      </c>
      <c r="AC53" s="94" t="s">
        <v>49</v>
      </c>
      <c r="AD53" s="34" t="str">
        <f t="shared" si="28"/>
        <v/>
      </c>
      <c r="AE53" s="94" t="s">
        <v>49</v>
      </c>
      <c r="AF53" s="34" t="str">
        <f t="shared" si="29"/>
        <v/>
      </c>
      <c r="AG53" s="94" t="s">
        <v>49</v>
      </c>
      <c r="AH53" s="34" t="str">
        <f t="shared" si="30"/>
        <v/>
      </c>
      <c r="AI53" s="94" t="s">
        <v>49</v>
      </c>
      <c r="AJ53" s="34" t="str">
        <f t="shared" si="31"/>
        <v/>
      </c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ht="14.1" customHeight="1">
      <c r="A54" s="36"/>
      <c r="B54" s="16">
        <v>200045</v>
      </c>
      <c r="C54" s="16"/>
      <c r="D54" s="152" t="s">
        <v>72</v>
      </c>
      <c r="E54" s="153"/>
      <c r="F54" s="48">
        <v>0.02</v>
      </c>
      <c r="G54" s="18" t="s">
        <v>30</v>
      </c>
      <c r="H54" s="52">
        <f t="shared" si="0"/>
        <v>0</v>
      </c>
      <c r="I54" s="34" t="str">
        <f t="shared" si="18"/>
        <v/>
      </c>
      <c r="J54" s="53">
        <f t="shared" si="1"/>
        <v>0</v>
      </c>
      <c r="K54" s="54">
        <f t="shared" si="3"/>
        <v>0</v>
      </c>
      <c r="L54" s="39">
        <f t="shared" si="2"/>
        <v>1</v>
      </c>
      <c r="M54" s="52" t="s">
        <v>49</v>
      </c>
      <c r="N54" s="34" t="str">
        <f t="shared" si="25"/>
        <v/>
      </c>
      <c r="O54" s="52" t="s">
        <v>49</v>
      </c>
      <c r="P54" s="34" t="str">
        <f t="shared" si="25"/>
        <v/>
      </c>
      <c r="Q54" s="52" t="s">
        <v>49</v>
      </c>
      <c r="R54" s="34" t="str">
        <f t="shared" si="25"/>
        <v/>
      </c>
      <c r="S54" s="52" t="s">
        <v>49</v>
      </c>
      <c r="T54" s="34" t="str">
        <f t="shared" si="25"/>
        <v/>
      </c>
      <c r="U54" s="52">
        <v>0</v>
      </c>
      <c r="V54" s="34" t="str">
        <f t="shared" si="25"/>
        <v/>
      </c>
      <c r="W54" s="52" t="s">
        <v>49</v>
      </c>
      <c r="X54" s="34" t="str">
        <f t="shared" si="25"/>
        <v/>
      </c>
      <c r="Y54" s="52" t="s">
        <v>49</v>
      </c>
      <c r="Z54" s="34" t="str">
        <f t="shared" si="26"/>
        <v/>
      </c>
      <c r="AA54" s="52" t="s">
        <v>49</v>
      </c>
      <c r="AB54" s="34" t="str">
        <f t="shared" si="27"/>
        <v/>
      </c>
      <c r="AC54" s="52" t="s">
        <v>49</v>
      </c>
      <c r="AD54" s="34" t="str">
        <f t="shared" si="28"/>
        <v/>
      </c>
      <c r="AE54" s="52" t="s">
        <v>49</v>
      </c>
      <c r="AF54" s="34" t="str">
        <f t="shared" si="29"/>
        <v/>
      </c>
      <c r="AG54" s="52" t="s">
        <v>49</v>
      </c>
      <c r="AH54" s="34" t="str">
        <f t="shared" si="30"/>
        <v/>
      </c>
      <c r="AI54" s="52" t="s">
        <v>49</v>
      </c>
      <c r="AJ54" s="34" t="str">
        <f t="shared" si="31"/>
        <v/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ht="14.1" customHeight="1">
      <c r="A55" s="36"/>
      <c r="B55" s="16">
        <v>200046</v>
      </c>
      <c r="C55" s="16"/>
      <c r="D55" s="148" t="s">
        <v>73</v>
      </c>
      <c r="E55" s="149"/>
      <c r="F55" s="40">
        <v>5.0000000000000001E-3</v>
      </c>
      <c r="G55" s="18" t="s">
        <v>30</v>
      </c>
      <c r="H55" s="71">
        <f t="shared" si="0"/>
        <v>0</v>
      </c>
      <c r="I55" s="34" t="str">
        <f t="shared" si="18"/>
        <v/>
      </c>
      <c r="J55" s="72">
        <f t="shared" si="1"/>
        <v>0</v>
      </c>
      <c r="K55" s="73">
        <f t="shared" si="3"/>
        <v>0</v>
      </c>
      <c r="L55" s="39">
        <f t="shared" si="2"/>
        <v>1</v>
      </c>
      <c r="M55" s="71" t="s">
        <v>49</v>
      </c>
      <c r="N55" s="34" t="str">
        <f t="shared" si="25"/>
        <v/>
      </c>
      <c r="O55" s="71" t="s">
        <v>49</v>
      </c>
      <c r="P55" s="34" t="str">
        <f t="shared" si="25"/>
        <v/>
      </c>
      <c r="Q55" s="71" t="s">
        <v>49</v>
      </c>
      <c r="R55" s="34" t="str">
        <f t="shared" si="25"/>
        <v/>
      </c>
      <c r="S55" s="71" t="s">
        <v>49</v>
      </c>
      <c r="T55" s="34" t="str">
        <f t="shared" si="25"/>
        <v/>
      </c>
      <c r="U55" s="71">
        <v>0</v>
      </c>
      <c r="V55" s="34" t="str">
        <f t="shared" si="25"/>
        <v/>
      </c>
      <c r="W55" s="71" t="s">
        <v>49</v>
      </c>
      <c r="X55" s="34" t="str">
        <f t="shared" si="25"/>
        <v/>
      </c>
      <c r="Y55" s="71" t="s">
        <v>49</v>
      </c>
      <c r="Z55" s="34" t="str">
        <f t="shared" si="26"/>
        <v/>
      </c>
      <c r="AA55" s="71" t="s">
        <v>49</v>
      </c>
      <c r="AB55" s="34" t="str">
        <f t="shared" si="27"/>
        <v/>
      </c>
      <c r="AC55" s="71" t="s">
        <v>49</v>
      </c>
      <c r="AD55" s="34" t="str">
        <f t="shared" si="28"/>
        <v/>
      </c>
      <c r="AE55" s="71" t="s">
        <v>49</v>
      </c>
      <c r="AF55" s="34" t="str">
        <f t="shared" si="29"/>
        <v/>
      </c>
      <c r="AG55" s="71" t="s">
        <v>49</v>
      </c>
      <c r="AH55" s="34" t="str">
        <f t="shared" si="30"/>
        <v/>
      </c>
      <c r="AI55" s="71" t="s">
        <v>49</v>
      </c>
      <c r="AJ55" s="34" t="str">
        <f t="shared" si="31"/>
        <v/>
      </c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ht="14.1" customHeight="1">
      <c r="A56" s="36"/>
      <c r="B56" s="16">
        <v>200047</v>
      </c>
      <c r="C56" s="16"/>
      <c r="D56" s="152" t="s">
        <v>74</v>
      </c>
      <c r="E56" s="153"/>
      <c r="F56" s="58">
        <v>3</v>
      </c>
      <c r="G56" s="18" t="s">
        <v>30</v>
      </c>
      <c r="H56" s="97">
        <f t="shared" si="0"/>
        <v>0.7</v>
      </c>
      <c r="I56" s="34"/>
      <c r="J56" s="98">
        <f t="shared" si="1"/>
        <v>0</v>
      </c>
      <c r="K56" s="99">
        <f t="shared" si="3"/>
        <v>0.47499999999999992</v>
      </c>
      <c r="L56" s="39">
        <f t="shared" si="2"/>
        <v>12</v>
      </c>
      <c r="M56" s="97">
        <v>0</v>
      </c>
      <c r="N56" s="34"/>
      <c r="O56" s="97">
        <v>0.4</v>
      </c>
      <c r="P56" s="34"/>
      <c r="Q56" s="97">
        <v>0.6</v>
      </c>
      <c r="R56" s="34"/>
      <c r="S56" s="97">
        <v>0.7</v>
      </c>
      <c r="T56" s="34"/>
      <c r="U56" s="97">
        <v>0.7</v>
      </c>
      <c r="V56" s="34"/>
      <c r="W56" s="97">
        <v>0.6</v>
      </c>
      <c r="X56" s="34"/>
      <c r="Y56" s="97">
        <v>0.6</v>
      </c>
      <c r="Z56" s="34"/>
      <c r="AA56" s="97">
        <v>0.5</v>
      </c>
      <c r="AB56" s="34"/>
      <c r="AC56" s="97">
        <v>0.6</v>
      </c>
      <c r="AD56" s="34"/>
      <c r="AE56" s="97">
        <v>0.4</v>
      </c>
      <c r="AF56" s="34"/>
      <c r="AG56" s="97">
        <v>0.3</v>
      </c>
      <c r="AH56" s="34"/>
      <c r="AI56" s="97">
        <v>0.3</v>
      </c>
      <c r="AJ56" s="34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ht="14.1" customHeight="1">
      <c r="A57" s="36"/>
      <c r="B57" s="16">
        <v>200049</v>
      </c>
      <c r="C57" s="16"/>
      <c r="D57" s="148" t="s">
        <v>75</v>
      </c>
      <c r="E57" s="149"/>
      <c r="F57" s="154" t="s">
        <v>76</v>
      </c>
      <c r="G57" s="155"/>
      <c r="H57" s="100">
        <f t="shared" si="0"/>
        <v>7.3</v>
      </c>
      <c r="I57" s="34"/>
      <c r="J57" s="101">
        <f t="shared" si="1"/>
        <v>7.1</v>
      </c>
      <c r="K57" s="100">
        <f t="shared" si="3"/>
        <v>7.2249999999999988</v>
      </c>
      <c r="L57" s="39">
        <f t="shared" si="2"/>
        <v>12</v>
      </c>
      <c r="M57" s="100">
        <v>7.2</v>
      </c>
      <c r="N57" s="34"/>
      <c r="O57" s="100">
        <v>7.3</v>
      </c>
      <c r="P57" s="34"/>
      <c r="Q57" s="100">
        <v>7.3</v>
      </c>
      <c r="R57" s="34"/>
      <c r="S57" s="100">
        <v>7.3</v>
      </c>
      <c r="T57" s="34"/>
      <c r="U57" s="100">
        <v>7.3</v>
      </c>
      <c r="V57" s="34"/>
      <c r="W57" s="100">
        <v>7.3</v>
      </c>
      <c r="X57" s="34"/>
      <c r="Y57" s="100">
        <v>7.2</v>
      </c>
      <c r="Z57" s="34"/>
      <c r="AA57" s="100">
        <v>7.2</v>
      </c>
      <c r="AB57" s="34"/>
      <c r="AC57" s="100">
        <v>7.3</v>
      </c>
      <c r="AD57" s="34"/>
      <c r="AE57" s="100">
        <v>7.1</v>
      </c>
      <c r="AF57" s="34"/>
      <c r="AG57" s="100">
        <v>7.1</v>
      </c>
      <c r="AH57" s="34"/>
      <c r="AI57" s="100">
        <v>7.1</v>
      </c>
      <c r="AJ57" s="34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ht="14.1" customHeight="1">
      <c r="A58" s="36"/>
      <c r="B58" s="16">
        <v>200050</v>
      </c>
      <c r="C58" s="16">
        <v>1</v>
      </c>
      <c r="D58" s="148" t="s">
        <v>77</v>
      </c>
      <c r="E58" s="149"/>
      <c r="F58" s="154" t="s">
        <v>78</v>
      </c>
      <c r="G58" s="155"/>
      <c r="H58" s="102">
        <f t="shared" si="0"/>
        <v>0</v>
      </c>
      <c r="I58" s="34"/>
      <c r="J58" s="103">
        <f t="shared" si="1"/>
        <v>0</v>
      </c>
      <c r="K58" s="102" t="s">
        <v>28</v>
      </c>
      <c r="L58" s="39">
        <f t="shared" si="2"/>
        <v>12</v>
      </c>
      <c r="M58" s="102">
        <v>0</v>
      </c>
      <c r="N58" s="34"/>
      <c r="O58" s="102">
        <v>0</v>
      </c>
      <c r="P58" s="34"/>
      <c r="Q58" s="102">
        <v>0</v>
      </c>
      <c r="R58" s="34"/>
      <c r="S58" s="102">
        <v>0</v>
      </c>
      <c r="T58" s="34"/>
      <c r="U58" s="102">
        <v>0</v>
      </c>
      <c r="V58" s="34"/>
      <c r="W58" s="102">
        <v>0</v>
      </c>
      <c r="X58" s="34"/>
      <c r="Y58" s="102">
        <v>0</v>
      </c>
      <c r="Z58" s="34"/>
      <c r="AA58" s="102">
        <v>0</v>
      </c>
      <c r="AB58" s="34"/>
      <c r="AC58" s="102">
        <v>0</v>
      </c>
      <c r="AD58" s="34"/>
      <c r="AE58" s="102">
        <v>0</v>
      </c>
      <c r="AF58" s="34"/>
      <c r="AG58" s="102">
        <v>0</v>
      </c>
      <c r="AH58" s="34"/>
      <c r="AI58" s="102">
        <v>0</v>
      </c>
      <c r="AJ58" s="34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1:90" ht="14.1" customHeight="1">
      <c r="A59" s="36"/>
      <c r="B59" s="16">
        <v>200051</v>
      </c>
      <c r="C59" s="16">
        <v>1</v>
      </c>
      <c r="D59" s="148" t="s">
        <v>79</v>
      </c>
      <c r="E59" s="149"/>
      <c r="F59" s="154" t="s">
        <v>78</v>
      </c>
      <c r="G59" s="155"/>
      <c r="H59" s="104">
        <f t="shared" si="0"/>
        <v>0</v>
      </c>
      <c r="I59" s="34"/>
      <c r="J59" s="105">
        <f t="shared" si="1"/>
        <v>0</v>
      </c>
      <c r="K59" s="104" t="s">
        <v>28</v>
      </c>
      <c r="L59" s="39">
        <f t="shared" si="2"/>
        <v>12</v>
      </c>
      <c r="M59" s="104">
        <v>0</v>
      </c>
      <c r="N59" s="34"/>
      <c r="O59" s="104">
        <v>0</v>
      </c>
      <c r="P59" s="34"/>
      <c r="Q59" s="104">
        <v>0</v>
      </c>
      <c r="R59" s="34"/>
      <c r="S59" s="104">
        <v>0</v>
      </c>
      <c r="T59" s="34"/>
      <c r="U59" s="104">
        <v>0</v>
      </c>
      <c r="V59" s="34"/>
      <c r="W59" s="104">
        <v>0</v>
      </c>
      <c r="X59" s="34"/>
      <c r="Y59" s="104">
        <v>0</v>
      </c>
      <c r="Z59" s="34"/>
      <c r="AA59" s="104">
        <v>0</v>
      </c>
      <c r="AB59" s="34"/>
      <c r="AC59" s="104">
        <v>0</v>
      </c>
      <c r="AD59" s="34"/>
      <c r="AE59" s="104">
        <v>0</v>
      </c>
      <c r="AF59" s="34"/>
      <c r="AG59" s="104">
        <v>0</v>
      </c>
      <c r="AH59" s="34"/>
      <c r="AI59" s="104">
        <v>0</v>
      </c>
      <c r="AJ59" s="34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ht="14.1" customHeight="1">
      <c r="A60" s="36"/>
      <c r="B60" s="16">
        <v>200052</v>
      </c>
      <c r="C60" s="16"/>
      <c r="D60" s="148" t="s">
        <v>80</v>
      </c>
      <c r="E60" s="149"/>
      <c r="F60" s="58">
        <v>5</v>
      </c>
      <c r="G60" s="18" t="s">
        <v>81</v>
      </c>
      <c r="H60" s="106">
        <f t="shared" si="0"/>
        <v>0</v>
      </c>
      <c r="I60" s="107"/>
      <c r="J60" s="108">
        <f t="shared" si="1"/>
        <v>0</v>
      </c>
      <c r="K60" s="109">
        <f t="shared" si="3"/>
        <v>0</v>
      </c>
      <c r="L60" s="39">
        <f t="shared" si="2"/>
        <v>12</v>
      </c>
      <c r="M60" s="106">
        <v>0</v>
      </c>
      <c r="N60" s="107"/>
      <c r="O60" s="106">
        <v>0</v>
      </c>
      <c r="P60" s="107"/>
      <c r="Q60" s="106">
        <v>0</v>
      </c>
      <c r="R60" s="107"/>
      <c r="S60" s="106">
        <v>0</v>
      </c>
      <c r="T60" s="107"/>
      <c r="U60" s="106">
        <v>0</v>
      </c>
      <c r="V60" s="107"/>
      <c r="W60" s="106">
        <v>0</v>
      </c>
      <c r="X60" s="107"/>
      <c r="Y60" s="106">
        <v>0</v>
      </c>
      <c r="Z60" s="107"/>
      <c r="AA60" s="106">
        <v>0</v>
      </c>
      <c r="AB60" s="107"/>
      <c r="AC60" s="106">
        <v>0</v>
      </c>
      <c r="AD60" s="107"/>
      <c r="AE60" s="106">
        <v>0</v>
      </c>
      <c r="AF60" s="107"/>
      <c r="AG60" s="106">
        <v>0</v>
      </c>
      <c r="AH60" s="107"/>
      <c r="AI60" s="106">
        <v>0</v>
      </c>
      <c r="AJ60" s="107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ht="14.1" customHeight="1">
      <c r="B61" s="16">
        <v>200053</v>
      </c>
      <c r="C61" s="16"/>
      <c r="D61" s="150" t="s">
        <v>82</v>
      </c>
      <c r="E61" s="151"/>
      <c r="F61" s="141">
        <v>2</v>
      </c>
      <c r="G61" s="29" t="s">
        <v>81</v>
      </c>
      <c r="H61" s="142">
        <f t="shared" si="0"/>
        <v>0</v>
      </c>
      <c r="I61" s="143"/>
      <c r="J61" s="144">
        <f t="shared" si="1"/>
        <v>0</v>
      </c>
      <c r="K61" s="145">
        <f t="shared" si="3"/>
        <v>0</v>
      </c>
      <c r="L61" s="111">
        <f t="shared" si="2"/>
        <v>12</v>
      </c>
      <c r="M61" s="142">
        <v>0</v>
      </c>
      <c r="N61" s="143"/>
      <c r="O61" s="142">
        <v>0</v>
      </c>
      <c r="P61" s="143"/>
      <c r="Q61" s="142">
        <v>0</v>
      </c>
      <c r="R61" s="143"/>
      <c r="S61" s="142">
        <v>0</v>
      </c>
      <c r="T61" s="143"/>
      <c r="U61" s="142">
        <v>0</v>
      </c>
      <c r="V61" s="143"/>
      <c r="W61" s="142">
        <v>0</v>
      </c>
      <c r="X61" s="143"/>
      <c r="Y61" s="142">
        <v>0</v>
      </c>
      <c r="Z61" s="143"/>
      <c r="AA61" s="142">
        <v>0</v>
      </c>
      <c r="AB61" s="143"/>
      <c r="AC61" s="142">
        <v>0</v>
      </c>
      <c r="AD61" s="143"/>
      <c r="AE61" s="142">
        <v>0</v>
      </c>
      <c r="AF61" s="143"/>
      <c r="AG61" s="142">
        <v>0</v>
      </c>
      <c r="AH61" s="143"/>
      <c r="AI61" s="142">
        <v>0</v>
      </c>
      <c r="AJ61" s="14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>
      <c r="M62" s="110" t="s">
        <v>49</v>
      </c>
      <c r="O62" s="110" t="s">
        <v>49</v>
      </c>
      <c r="Q62" s="110" t="s">
        <v>49</v>
      </c>
      <c r="S62" s="110" t="s">
        <v>49</v>
      </c>
      <c r="U62" s="110" t="s">
        <v>49</v>
      </c>
      <c r="W62" s="110" t="s">
        <v>49</v>
      </c>
      <c r="Y62" s="110" t="s">
        <v>49</v>
      </c>
      <c r="AA62" s="110" t="s">
        <v>49</v>
      </c>
      <c r="AC62" s="110" t="s">
        <v>49</v>
      </c>
      <c r="AE62" s="110" t="s">
        <v>49</v>
      </c>
      <c r="AG62" s="110" t="s">
        <v>49</v>
      </c>
      <c r="AI62" s="110" t="s">
        <v>49</v>
      </c>
    </row>
  </sheetData>
  <dataConsolidate/>
  <mergeCells count="149">
    <mergeCell ref="D4:E4"/>
    <mergeCell ref="M4:N4"/>
    <mergeCell ref="O4:P4"/>
    <mergeCell ref="Q4:R4"/>
    <mergeCell ref="S4:T4"/>
    <mergeCell ref="Q5:R5"/>
    <mergeCell ref="S5:T5"/>
    <mergeCell ref="U5:V5"/>
    <mergeCell ref="W5:X5"/>
    <mergeCell ref="W4:X4"/>
    <mergeCell ref="U4:V4"/>
    <mergeCell ref="D5:E5"/>
    <mergeCell ref="F5:G5"/>
    <mergeCell ref="H5:I5"/>
    <mergeCell ref="M5:N5"/>
    <mergeCell ref="O5:P5"/>
    <mergeCell ref="U7:V7"/>
    <mergeCell ref="W7:X7"/>
    <mergeCell ref="W6:X6"/>
    <mergeCell ref="D6:E6"/>
    <mergeCell ref="M6:N6"/>
    <mergeCell ref="O6:P6"/>
    <mergeCell ref="Q6:R6"/>
    <mergeCell ref="S6:T6"/>
    <mergeCell ref="U6:V6"/>
    <mergeCell ref="D7:E7"/>
    <mergeCell ref="M7:N7"/>
    <mergeCell ref="O7:P7"/>
    <mergeCell ref="Q7:R7"/>
    <mergeCell ref="S7:T7"/>
    <mergeCell ref="U8:V8"/>
    <mergeCell ref="W8:X8"/>
    <mergeCell ref="D10:E10"/>
    <mergeCell ref="H10:I10"/>
    <mergeCell ref="M10:N10"/>
    <mergeCell ref="O10:P10"/>
    <mergeCell ref="Q10:R10"/>
    <mergeCell ref="S10:T10"/>
    <mergeCell ref="D9:E9"/>
    <mergeCell ref="M9:N9"/>
    <mergeCell ref="O9:P9"/>
    <mergeCell ref="Q9:R9"/>
    <mergeCell ref="S9:T9"/>
    <mergeCell ref="U9:V9"/>
    <mergeCell ref="W9:X9"/>
    <mergeCell ref="U10:V10"/>
    <mergeCell ref="D8:E8"/>
    <mergeCell ref="M8:N8"/>
    <mergeCell ref="O8:P8"/>
    <mergeCell ref="Q8:R8"/>
    <mergeCell ref="S8:T8"/>
    <mergeCell ref="D30:E30"/>
    <mergeCell ref="D31:E31"/>
    <mergeCell ref="D20:E20"/>
    <mergeCell ref="D21:E21"/>
    <mergeCell ref="D22:E22"/>
    <mergeCell ref="D23:E23"/>
    <mergeCell ref="D24:E24"/>
    <mergeCell ref="D25:E25"/>
    <mergeCell ref="W10:X10"/>
    <mergeCell ref="D26:E26"/>
    <mergeCell ref="D27:E27"/>
    <mergeCell ref="D28:E28"/>
    <mergeCell ref="D29:E29"/>
    <mergeCell ref="D19:E19"/>
    <mergeCell ref="D11:E11"/>
    <mergeCell ref="D12:E12"/>
    <mergeCell ref="F12:G12"/>
    <mergeCell ref="D13:E13"/>
    <mergeCell ref="D14:E14"/>
    <mergeCell ref="D15:E15"/>
    <mergeCell ref="D16:E16"/>
    <mergeCell ref="D17:E17"/>
    <mergeCell ref="D18:E18"/>
    <mergeCell ref="D43:E43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55:E55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60:E60"/>
    <mergeCell ref="D61:E61"/>
    <mergeCell ref="D56:E56"/>
    <mergeCell ref="D57:E57"/>
    <mergeCell ref="F57:G57"/>
    <mergeCell ref="D58:E58"/>
    <mergeCell ref="F58:G58"/>
    <mergeCell ref="D59:E59"/>
    <mergeCell ref="F59:G59"/>
    <mergeCell ref="AI4:AJ4"/>
    <mergeCell ref="Y5:Z5"/>
    <mergeCell ref="AA5:AB5"/>
    <mergeCell ref="AC5:AD5"/>
    <mergeCell ref="AE5:AF5"/>
    <mergeCell ref="AG5:AH5"/>
    <mergeCell ref="AI5:AJ5"/>
    <mergeCell ref="Y4:Z4"/>
    <mergeCell ref="AA4:AB4"/>
    <mergeCell ref="AC4:AD4"/>
    <mergeCell ref="AE4:AF4"/>
    <mergeCell ref="AG4:AH4"/>
    <mergeCell ref="AI6:AJ6"/>
    <mergeCell ref="Y7:Z7"/>
    <mergeCell ref="AA7:AB7"/>
    <mergeCell ref="AC7:AD7"/>
    <mergeCell ref="AE7:AF7"/>
    <mergeCell ref="AG7:AH7"/>
    <mergeCell ref="AI7:AJ7"/>
    <mergeCell ref="Y6:Z6"/>
    <mergeCell ref="AA6:AB6"/>
    <mergeCell ref="AC6:AD6"/>
    <mergeCell ref="AE6:AF6"/>
    <mergeCell ref="AG6:AH6"/>
    <mergeCell ref="AI10:AJ10"/>
    <mergeCell ref="Y10:Z10"/>
    <mergeCell ref="AA10:AB10"/>
    <mergeCell ref="AC10:AD10"/>
    <mergeCell ref="AE10:AF10"/>
    <mergeCell ref="AG10:AH10"/>
    <mergeCell ref="AI8:AJ8"/>
    <mergeCell ref="Y9:Z9"/>
    <mergeCell ref="AA9:AB9"/>
    <mergeCell ref="AC9:AD9"/>
    <mergeCell ref="AE9:AF9"/>
    <mergeCell ref="AG9:AH9"/>
    <mergeCell ref="AI9:AJ9"/>
    <mergeCell ref="Y8:Z8"/>
    <mergeCell ref="AA8:AB8"/>
    <mergeCell ref="AC8:AD8"/>
    <mergeCell ref="AE8:AF8"/>
    <mergeCell ref="AG8:AH8"/>
  </mergeCells>
  <phoneticPr fontId="3"/>
  <conditionalFormatting sqref="Z11:Z61">
    <cfRule type="cellIs" dxfId="107" priority="15" operator="equal">
      <formula>$I$8</formula>
    </cfRule>
  </conditionalFormatting>
  <conditionalFormatting sqref="Z11:Z61">
    <cfRule type="cellIs" dxfId="106" priority="16" operator="equal">
      <formula>$I$7</formula>
    </cfRule>
  </conditionalFormatting>
  <conditionalFormatting sqref="AB11:AB61">
    <cfRule type="cellIs" dxfId="105" priority="13" operator="equal">
      <formula>$I$8</formula>
    </cfRule>
  </conditionalFormatting>
  <conditionalFormatting sqref="AB11:AB61">
    <cfRule type="cellIs" dxfId="104" priority="14" operator="equal">
      <formula>$I$7</formula>
    </cfRule>
  </conditionalFormatting>
  <conditionalFormatting sqref="AD11:AD61">
    <cfRule type="cellIs" dxfId="103" priority="11" operator="equal">
      <formula>$I$8</formula>
    </cfRule>
  </conditionalFormatting>
  <conditionalFormatting sqref="AD11:AD61">
    <cfRule type="cellIs" dxfId="102" priority="12" operator="equal">
      <formula>$I$7</formula>
    </cfRule>
  </conditionalFormatting>
  <conditionalFormatting sqref="AF11:AF61">
    <cfRule type="cellIs" dxfId="101" priority="9" operator="equal">
      <formula>$I$8</formula>
    </cfRule>
  </conditionalFormatting>
  <conditionalFormatting sqref="AF11:AF61">
    <cfRule type="cellIs" dxfId="100" priority="10" operator="equal">
      <formula>$I$7</formula>
    </cfRule>
  </conditionalFormatting>
  <conditionalFormatting sqref="AH11:AH61">
    <cfRule type="cellIs" dxfId="99" priority="7" operator="equal">
      <formula>$I$8</formula>
    </cfRule>
  </conditionalFormatting>
  <conditionalFormatting sqref="AH11:AH61">
    <cfRule type="cellIs" dxfId="98" priority="8" operator="equal">
      <formula>$I$7</formula>
    </cfRule>
  </conditionalFormatting>
  <conditionalFormatting sqref="AJ11:AJ61">
    <cfRule type="cellIs" dxfId="97" priority="5" operator="equal">
      <formula>$I$8</formula>
    </cfRule>
  </conditionalFormatting>
  <conditionalFormatting sqref="AJ11:AJ61">
    <cfRule type="cellIs" dxfId="96" priority="6" operator="equal">
      <formula>$I$7</formula>
    </cfRule>
  </conditionalFormatting>
  <conditionalFormatting sqref="I11:I61 N11:N61 P11:P61 R11:R61 T11:T61 Z11:Z61 AB11:AB61 AD11:AD61 AF11:AF61 Z11:Z61 AB11:AB61 AD11:AD61 AF11:AF61 Z11:Z61 AB11:AB61 AD11:AD61 AF11:AF61">
    <cfRule type="cellIs" dxfId="95" priority="21" operator="equal">
      <formula>$I$8</formula>
    </cfRule>
    <cfRule type="cellIs" dxfId="94" priority="22" operator="equal">
      <formula>$I$7</formula>
    </cfRule>
  </conditionalFormatting>
  <conditionalFormatting sqref="V11:V61 AH11:AH61 AH11:AH61 AH11:AH61">
    <cfRule type="cellIs" dxfId="93" priority="3" operator="equal">
      <formula>$I$8</formula>
    </cfRule>
    <cfRule type="cellIs" dxfId="92" priority="4" operator="equal">
      <formula>$I$7</formula>
    </cfRule>
  </conditionalFormatting>
  <conditionalFormatting sqref="X11:X61 AJ11:AJ61 AJ11:AJ61 AJ11:AJ61">
    <cfRule type="cellIs" dxfId="91" priority="1" operator="equal">
      <formula>$I$8</formula>
    </cfRule>
    <cfRule type="cellIs" dxfId="90" priority="2" operator="equal">
      <formula>$I$7</formula>
    </cfRule>
  </conditionalFormatting>
  <pageMargins left="0.78740157480314965" right="0" top="0.39370078740157483" bottom="0" header="0" footer="0"/>
  <pageSetup paperSize="8" scale="93" orientation="landscape" r:id="rId1"/>
  <headerFooter alignWithMargins="0"/>
  <colBreaks count="1" manualBreakCount="1">
    <brk id="2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26</vt:i4>
      </vt:variant>
    </vt:vector>
  </HeadingPairs>
  <TitlesOfParts>
    <vt:vector size="39" baseType="lpstr">
      <vt:lpstr>国影1号水源</vt:lpstr>
      <vt:lpstr>国影2号水源</vt:lpstr>
      <vt:lpstr>国影3号水源</vt:lpstr>
      <vt:lpstr>5号井</vt:lpstr>
      <vt:lpstr>9号井</vt:lpstr>
      <vt:lpstr>北潟井</vt:lpstr>
      <vt:lpstr>伊井</vt:lpstr>
      <vt:lpstr>東山</vt:lpstr>
      <vt:lpstr>牛ノ谷</vt:lpstr>
      <vt:lpstr>中浜</vt:lpstr>
      <vt:lpstr>城新田</vt:lpstr>
      <vt:lpstr>金津こども園</vt:lpstr>
      <vt:lpstr>富津</vt:lpstr>
      <vt:lpstr>'5号井'!Print_Area</vt:lpstr>
      <vt:lpstr>'9号井'!Print_Area</vt:lpstr>
      <vt:lpstr>伊井!Print_Area</vt:lpstr>
      <vt:lpstr>牛ノ谷!Print_Area</vt:lpstr>
      <vt:lpstr>金津こども園!Print_Area</vt:lpstr>
      <vt:lpstr>国影1号水源!Print_Area</vt:lpstr>
      <vt:lpstr>国影2号水源!Print_Area</vt:lpstr>
      <vt:lpstr>国影3号水源!Print_Area</vt:lpstr>
      <vt:lpstr>城新田!Print_Area</vt:lpstr>
      <vt:lpstr>中浜!Print_Area</vt:lpstr>
      <vt:lpstr>東山!Print_Area</vt:lpstr>
      <vt:lpstr>富津!Print_Area</vt:lpstr>
      <vt:lpstr>北潟井!Print_Area</vt:lpstr>
      <vt:lpstr>'5号井'!Print_Titles</vt:lpstr>
      <vt:lpstr>'9号井'!Print_Titles</vt:lpstr>
      <vt:lpstr>伊井!Print_Titles</vt:lpstr>
      <vt:lpstr>牛ノ谷!Print_Titles</vt:lpstr>
      <vt:lpstr>金津こども園!Print_Titles</vt:lpstr>
      <vt:lpstr>国影1号水源!Print_Titles</vt:lpstr>
      <vt:lpstr>国影2号水源!Print_Titles</vt:lpstr>
      <vt:lpstr>国影3号水源!Print_Titles</vt:lpstr>
      <vt:lpstr>城新田!Print_Titles</vt:lpstr>
      <vt:lpstr>中浜!Print_Titles</vt:lpstr>
      <vt:lpstr>東山!Print_Titles</vt:lpstr>
      <vt:lpstr>富津!Print_Titles</vt:lpstr>
      <vt:lpstr>北潟井!Print_Titles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</dc:creator>
  <cp:lastModifiedBy>IGARASHI</cp:lastModifiedBy>
  <dcterms:created xsi:type="dcterms:W3CDTF">2023-01-31T04:58:38Z</dcterms:created>
  <dcterms:modified xsi:type="dcterms:W3CDTF">2023-03-17T09:48:04Z</dcterms:modified>
</cp:coreProperties>
</file>