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0 総務部\020 財政課\012 予算状況調査\70 財政状況資料集（3月）\R4\R5.3.3【ご依頼310〆】令和3年度財政状況資料集の作成等について\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E36" i="10"/>
  <c r="AM36" i="10"/>
  <c r="U36" i="10"/>
  <c r="C36" i="10"/>
  <c r="CO35" i="10"/>
  <c r="BW35" i="10"/>
  <c r="BW36" i="10" s="1"/>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alcChain>
</file>

<file path=xl/sharedStrings.xml><?xml version="1.0" encoding="utf-8"?>
<sst xmlns="http://schemas.openxmlformats.org/spreadsheetml/2006/main" count="1121" uniqueCount="597">
  <si>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</si>
  <si>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</si>
  <si>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</si>
  <si>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</si>
  <si>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</si>
  <si>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</si>
  <si>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</si>
  <si>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</si>
  <si>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</si>
  <si>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</si>
  <si>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</si>
  <si>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</si>
  <si>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</si>
  <si>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</si>
  <si>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</si>
  <si>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</si>
  <si>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</si>
  <si>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</si>
  <si>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</si>
  <si>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</si>
  <si>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</si>
  <si>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</si>
  <si>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</si>
  <si>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</si>
  <si>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</si>
  <si>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</si>
  <si>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</si>
  <si>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</si>
  <si>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</si>
  <si>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</si>
  <si>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</si>
  <si>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</si>
  <si>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</si>
  <si>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</si>
  <si>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</si>
  <si>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</si>
  <si>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</si>
  <si>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</si>
  <si>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</si>
  <si>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</si>
  <si>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</si>
  <si>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</si>
  <si>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</si>
  <si>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</si>
  <si>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</si>
  <si>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</si>
  <si>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</si>
  <si>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</si>
  <si>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</si>
  <si>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</si>
  <si>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</si>
  <si>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</si>
  <si>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</si>
  <si>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</si>
  <si>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</si>
  <si>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</si>
  <si>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</si>
  <si>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</si>
  <si>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</si>
  <si>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</si>
  <si>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</si>
  <si>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</si>
  <si>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</si>
  <si>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</si>
  <si>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</si>
  <si>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</si>
  <si>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</si>
  <si>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</si>
  <si>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</si>
  <si>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</si>
  <si>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</si>
  <si>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</si>
  <si>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</si>
  <si>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</si>
  <si>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</si>
  <si>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</si>
  <si>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</si>
  <si>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</si>
  <si>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</si>
  <si>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</si>
  <si>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</si>
  <si>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</si>
  <si>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</si>
  <si>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</si>
  <si>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</si>
  <si>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</si>
  <si>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</si>
  <si>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</si>
  <si>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</si>
  <si>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</si>
  <si>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</si>
  <si>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</si>
  <si>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</si>
  <si>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</si>
  <si>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</si>
  <si>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</si>
  <si>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</si>
  <si>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</si>
  <si>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</si>
  <si>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</si>
  <si>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</si>
  <si>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</si>
  <si>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</si>
  <si>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</si>
  <si>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</si>
  <si>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</si>
  <si>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</si>
  <si>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</si>
  <si>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</si>
  <si>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</si>
  <si>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</si>
  <si>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</si>
  <si>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</si>
  <si>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</si>
  <si>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</si>
  <si>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</si>
  <si>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</si>
  <si>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</si>
  <si>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</si>
  <si>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</si>
  <si>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</si>
  <si>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</si>
  <si>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</si>
  <si>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</si>
  <si>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</si>
  <si>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</si>
  <si>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</si>
  <si>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</si>
  <si>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</si>
  <si>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</si>
  <si>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</si>
  <si>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</si>
  <si>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</si>
  <si>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</si>
  <si>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</si>
  <si>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</si>
  <si>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</si>
  <si>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</si>
  <si>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</si>
  <si>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</si>
  <si>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</si>
  <si>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</si>
  <si>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</si>
  <si>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</si>
  <si>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</si>
  <si>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</si>
  <si>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</si>
  <si>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</si>
  <si>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</si>
  <si>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</si>
  <si>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</si>
  <si>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</si>
  <si>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</si>
  <si>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</si>
  <si>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</si>
  <si>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</si>
  <si>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</si>
  <si>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</si>
  <si>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</si>
  <si>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</si>
  <si>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</si>
  <si>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</si>
  <si>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</si>
  <si>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</si>
  <si>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</si>
  <si>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</si>
  <si>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</si>
  <si>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</si>
  <si>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</si>
  <si>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</si>
  <si>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</si>
  <si>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</si>
  <si>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</si>
  <si>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</si>
  <si>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</si>
  <si>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</si>
  <si>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</si>
  <si>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</si>
  <si>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</si>
  <si>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</si>
  <si>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</si>
  <si>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</si>
  <si>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</si>
  <si>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</si>
  <si>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</si>
  <si>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</si>
  <si>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</si>
  <si>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</si>
  <si>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</si>
  <si>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</si>
  <si>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</si>
  <si>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</si>
  <si>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</si>
  <si>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</si>
  <si>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</si>
  <si>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</si>
  <si>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</si>
  <si>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</si>
  <si>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</si>
  <si>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</si>
  <si>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</si>
  <si>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</si>
  <si>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</si>
  <si>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</si>
  <si>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</si>
  <si>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</si>
  <si>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</si>
  <si>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</si>
  <si>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</si>
  <si>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</si>
  <si>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</si>
  <si>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</si>
  <si>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</si>
  <si>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</si>
  <si>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</si>
  <si>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</si>
  <si>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福井県あわら市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</si>
  <si>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</si>
  <si>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</si>
  <si>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</si>
  <si>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</si>
  <si>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</si>
  <si>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</si>
  <si>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</si>
  <si>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</si>
  <si>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</si>
  <si>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</si>
  <si>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</si>
  <si>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</si>
  <si>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</si>
  <si>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</si>
  <si>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</si>
  <si>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</si>
  <si>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</si>
  <si>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</si>
  <si>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</si>
  <si>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</si>
  <si>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</si>
  <si>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</si>
  <si>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</si>
  <si>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</si>
  <si>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</si>
  <si>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</si>
  <si>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</si>
  <si>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</si>
  <si>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</si>
  <si>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</si>
  <si>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</si>
  <si>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</si>
  <si>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</si>
  <si>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</si>
  <si>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</si>
  <si>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</si>
  <si>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</si>
  <si>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</si>
  <si>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</si>
  <si>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</si>
  <si>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</si>
  <si>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</si>
  <si>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</si>
  <si>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</si>
  <si>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</si>
  <si>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</si>
  <si>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</si>
  <si>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</si>
  <si>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</si>
  <si>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</si>
  <si>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</si>
  <si>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</si>
  <si>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</si>
  <si>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</si>
  <si>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</si>
  <si>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</si>
  <si>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</si>
  <si>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</si>
  <si>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</si>
  <si>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</si>
  <si>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</si>
  <si>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</si>
  <si>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</si>
  <si>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</si>
  <si>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</si>
  <si>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</si>
  <si>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</si>
  <si>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</si>
  <si>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</si>
  <si>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</si>
  <si>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</si>
  <si>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</si>
  <si>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</si>
  <si>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</si>
  <si>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</si>
  <si>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</si>
  <si>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</si>
  <si>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</si>
  <si>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</si>
  <si>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</si>
  <si>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</si>
  <si>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</si>
  <si>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</si>
  <si>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</si>
  <si>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</si>
  <si>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</si>
  <si>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</si>
  <si>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</si>
  <si>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</si>
  <si>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</si>
  <si>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</si>
  <si>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</si>
  <si>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</si>
  <si>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</si>
  <si>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</si>
  <si>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</si>
  <si>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</si>
  <si>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</si>
  <si>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</si>
  <si>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</si>
  <si>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</si>
  <si>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</si>
  <si>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</si>
  <si>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</si>
  <si>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</si>
  <si>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</si>
  <si>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</si>
  <si>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</si>
  <si>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</si>
  <si>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</si>
  <si>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</si>
  <si>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</si>
  <si>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</si>
  <si>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</si>
  <si>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</si>
  <si>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</si>
  <si>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</si>
  <si>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</si>
  <si>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</si>
  <si>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</si>
  <si>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</si>
  <si>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</si>
  <si>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</si>
  <si>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</si>
  <si>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</si>
  <si>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</si>
  <si>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</si>
  <si>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</si>
  <si>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</si>
  <si>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</si>
  <si>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</si>
  <si>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</si>
  <si>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</si>
  <si>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</si>
  <si>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</si>
  <si>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</si>
  <si>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</si>
  <si>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</si>
  <si>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</si>
  <si>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</si>
  <si>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</si>
  <si>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</si>
  <si>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</si>
  <si>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</si>
  <si>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</si>
  <si>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</si>
  <si>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</si>
  <si>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</si>
  <si>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</si>
  <si>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</si>
  <si>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</si>
  <si>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</si>
  <si>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</si>
  <si>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</si>
  <si>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福井県あわら市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</si>
  <si>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</si>
  <si>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</si>
  <si>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</si>
  <si>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</si>
  <si>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</si>
  <si>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</si>
  <si>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</si>
  <si>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</si>
  <si>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</si>
  <si>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</si>
  <si>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</si>
  <si>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</si>
  <si>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</si>
  <si>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</si>
  <si>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</si>
  <si>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</si>
  <si>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</si>
  <si>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</si>
  <si>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</si>
  <si>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</si>
  <si>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</si>
  <si>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</si>
  <si>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</si>
  <si>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</si>
  <si>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</si>
  <si>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</si>
  <si>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</si>
  <si>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</si>
  <si>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</si>
  <si>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</si>
  <si>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</si>
  <si>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</si>
  <si>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</si>
  <si>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</si>
  <si>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</si>
  <si>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</si>
  <si>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</si>
  <si>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</si>
  <si>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</si>
  <si>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</si>
  <si>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</si>
  <si>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</si>
  <si>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</si>
  <si>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</si>
  <si>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</si>
  <si>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</si>
  <si>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</si>
  <si>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</si>
  <si>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</si>
  <si>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</si>
  <si>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</si>
  <si>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</si>
  <si>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</si>
  <si>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</si>
  <si>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</si>
  <si>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</si>
  <si>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</si>
  <si>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</si>
  <si>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</si>
  <si>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</si>
  <si>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</si>
  <si>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</si>
  <si>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</si>
  <si>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</si>
  <si>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</si>
  <si>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</si>
  <si>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</si>
  <si>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</si>
  <si>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</si>
  <si>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</si>
  <si>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</si>
  <si>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</si>
  <si>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</si>
  <si>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</si>
  <si>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</si>
  <si>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</si>
  <si>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</si>
  <si>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</si>
  <si>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</si>
  <si>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</si>
  <si>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</si>
  <si>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</si>
  <si>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</si>
  <si>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</si>
  <si>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</si>
  <si>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</si>
  <si>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</si>
  <si>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</si>
  <si>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</si>
  <si>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</si>
  <si>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</si>
  <si>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</si>
  <si>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</si>
  <si>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</si>
  <si>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</si>
  <si>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</si>
  <si>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</si>
  <si>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</si>
  <si>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</si>
  <si>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</si>
  <si>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</si>
  <si>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</si>
  <si>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</si>
  <si>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芦原温泉上水道財産区水道事業会計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</si>
  <si>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</si>
  <si>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</si>
  <si>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</si>
  <si>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</si>
  <si>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</si>
  <si>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</si>
  <si>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</si>
  <si>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</si>
  <si>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</si>
  <si>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</si>
  <si>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</si>
  <si>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</si>
  <si>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</si>
  <si>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</si>
  <si>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</si>
  <si>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</si>
  <si>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</si>
  <si>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</si>
  <si>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</si>
  <si>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</si>
  <si>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</si>
  <si>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</si>
  <si>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</si>
  <si>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</si>
  <si>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</si>
  <si>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</si>
  <si>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</si>
  <si>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</si>
  <si>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</si>
  <si>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</si>
  <si>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</si>
  <si>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</si>
  <si>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</si>
  <si>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</si>
  <si>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</si>
  <si>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</si>
  <si>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</si>
  <si>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</si>
  <si>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</si>
  <si>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</si>
  <si>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</si>
  <si>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</si>
  <si>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</si>
  <si>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</si>
  <si>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</si>
  <si>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</si>
  <si>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</si>
  <si>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</si>
  <si>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</si>
  <si>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</si>
  <si>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</si>
  <si>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</si>
  <si>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</si>
  <si>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</si>
  <si>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</si>
  <si>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</si>
  <si>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</si>
  <si>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</si>
  <si>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</si>
  <si>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</si>
  <si>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</si>
  <si>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</si>
  <si>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</si>
  <si>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</si>
  <si>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</si>
  <si>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</si>
  <si>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</si>
  <si>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</si>
  <si>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</si>
  <si>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</si>
  <si>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</si>
  <si>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</si>
  <si>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</si>
  <si>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</si>
  <si>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</si>
  <si>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</si>
  <si>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</si>
  <si>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</si>
  <si>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</si>
  <si>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</si>
  <si>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</si>
  <si>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</si>
  <si>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</si>
  <si>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</si>
  <si>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</si>
  <si>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6.24</t>
  </si>
  <si>
    <t>▲ 1.22</t>
  </si>
  <si>
    <t>▲ 1.35</t>
  </si>
  <si>
    <t>▲ 0.51</t>
  </si>
  <si>
    <t>一般会計</t>
  </si>
  <si>
    <t>水道事業会計</t>
  </si>
  <si>
    <t>公共下水道事業会計</t>
  </si>
  <si>
    <t>国民健康保険特別会計</t>
  </si>
  <si>
    <t>農業者労働災害共済特別会計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</si>
  <si>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</si>
  <si>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</si>
  <si>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</si>
  <si>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</si>
  <si>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</si>
  <si>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</si>
  <si>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</si>
  <si>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</si>
  <si>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</si>
  <si>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</si>
  <si>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嶺北消防組合</t>
    <rPh sb="0" eb="2">
      <t>レイホク</t>
    </rPh>
    <rPh sb="2" eb="4">
      <t>ショウボウ</t>
    </rPh>
    <rPh sb="4" eb="6">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</si>
  <si>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9">
      <t>イッパンカイケイ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</si>
  <si>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</si>
  <si>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</si>
  <si>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</si>
  <si>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福井県市町総合事務組合（交通災害共済事業特別会計）</t>
    <rPh sb="0" eb="3">
      <t>フクイケン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</si>
  <si>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</si>
  <si>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3">
      <t>イッパンカイケイ</t>
    </rPh>
    <phoneticPr fontId="2"/>
  </si>
  <si>
    <t>坂井地区広域連合（代官山墓地特別会計）</t>
    <rPh sb="0" eb="2">
      <t>サカイ</t>
    </rPh>
    <rPh sb="2" eb="4">
      <t>チク</t>
    </rPh>
    <rPh sb="4" eb="6">
      <t>コウイキ</t>
    </rPh>
    <rPh sb="6" eb="8">
      <t>レンゴウ</t>
    </rPh>
    <rPh sb="9" eb="12">
      <t>ダイカンヤマ</t>
    </rPh>
    <rPh sb="12" eb="14">
      <t>ボチ</t>
    </rPh>
    <rPh sb="14" eb="16">
      <t>トクベツ</t>
    </rPh>
    <rPh sb="16" eb="18">
      <t>カイケイ</t>
    </rPh>
    <phoneticPr fontId="2"/>
  </si>
  <si>
    <t>坂井地区広域連合（介護保険特別会計）</t>
    <rPh sb="0" eb="2">
      <t>サカイ</t>
    </rPh>
    <rPh sb="2" eb="4">
      <t>チク</t>
    </rPh>
    <rPh sb="4" eb="6">
      <t>コウイキ</t>
    </rPh>
    <rPh sb="6" eb="8">
      <t>レンゴウ</t>
    </rPh>
    <rPh sb="9" eb="17">
      <t>カイゴホケントクベツカイケイ</t>
    </rPh>
    <phoneticPr fontId="2"/>
  </si>
  <si>
    <t>（公財）金津創作の森財団</t>
    <rPh sb="1" eb="2">
      <t>コウ</t>
    </rPh>
    <rPh sb="2" eb="3">
      <t>ザイ</t>
    </rPh>
    <rPh sb="4" eb="6">
      <t>カナヅ</t>
    </rPh>
    <rPh sb="6" eb="8">
      <t>ソウサク</t>
    </rPh>
    <rPh sb="9" eb="10">
      <t>モリ</t>
    </rPh>
    <rPh sb="10" eb="12">
      <t>ザイダン</t>
    </rPh>
    <phoneticPr fontId="2"/>
  </si>
  <si>
    <t>地域振興基金</t>
    <rPh sb="0" eb="2">
      <t>チイキ</t>
    </rPh>
    <rPh sb="2" eb="4">
      <t>シンコウ</t>
    </rPh>
    <rPh sb="4" eb="6">
      <t>キキン</t>
    </rPh>
    <phoneticPr fontId="5"/>
  </si>
  <si>
    <t>ふるさとあわらサポート基金</t>
    <rPh sb="11" eb="13">
      <t>キキン</t>
    </rPh>
    <phoneticPr fontId="2"/>
  </si>
  <si>
    <t>福祉基金</t>
    <rPh sb="0" eb="2">
      <t>フクシ</t>
    </rPh>
    <rPh sb="2" eb="4">
      <t>キキン</t>
    </rPh>
    <phoneticPr fontId="5"/>
  </si>
  <si>
    <t>ふるさと創生基金</t>
    <rPh sb="4" eb="6">
      <t>ソウセイ</t>
    </rPh>
    <rPh sb="6" eb="8">
      <t>キキン</t>
    </rPh>
    <phoneticPr fontId="2"/>
  </si>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</sst>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A90-4DED-A85F-74A00CEC0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52819</c:v>
                </c:pt>
                <c:pt idx="1">
                  <c:v>63719</c:v>
                </c:pt>
                <c:pt idx="2">
                  <c:v>54657</c:v>
                </c:pt>
                <c:pt idx="3">
                  <c:v>80593</c:v>
                </c:pt>
                <c:pt idx="4">
                  <c:v>105442</c:v>
                </c:pt>
              </c:numCache>
            </c:numRef>
          </c:val>
          <c:smooth val="0"/>
          <c:extLst>
            <c:ext xmlns:c16="http://schemas.microsoft.com/office/drawing/2014/chart" uri="{C3380CC4-5D6E-409C-BE32-E72D297353CC}">
              <c16:uniqueId val="{00000001-4A90-4DED-A85F-74A00CEC0F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3.28</c:v>
                </c:pt>
                <c:pt idx="1">
                  <c:v>6.28</c:v>
                </c:pt>
                <c:pt idx="2">
                  <c:v>5.9</c:v>
                </c:pt>
                <c:pt idx="3">
                  <c:v>7.52</c:v>
                </c:pt>
                <c:pt idx="4">
                  <c:v>12.52</c:v>
                </c:pt>
              </c:numCache>
            </c:numRef>
          </c:val>
          <c:extLst>
            <c:ext xmlns:c16="http://schemas.microsoft.com/office/drawing/2014/chart" uri="{C3380CC4-5D6E-409C-BE32-E72D297353CC}">
              <c16:uniqueId val="{00000000-5BA4-46E1-B8CC-D3BB1D8856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38.119999999999997</c:v>
                </c:pt>
                <c:pt idx="1">
                  <c:v>33.97</c:v>
                </c:pt>
                <c:pt idx="2">
                  <c:v>33.29</c:v>
                </c:pt>
                <c:pt idx="3">
                  <c:v>30.11</c:v>
                </c:pt>
                <c:pt idx="4">
                  <c:v>35.82</c:v>
                </c:pt>
              </c:numCache>
            </c:numRef>
          </c:val>
          <c:extLst>
            <c:ext xmlns:c16="http://schemas.microsoft.com/office/drawing/2014/chart" uri="{C3380CC4-5D6E-409C-BE32-E72D297353CC}">
              <c16:uniqueId val="{00000001-5BA4-46E1-B8CC-D3BB1D8856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-6.24</c:v>
                </c:pt>
                <c:pt idx="1">
                  <c:v>-1.22</c:v>
                </c:pt>
                <c:pt idx="2">
                  <c:v>-1.35</c:v>
                </c:pt>
                <c:pt idx="3">
                  <c:v>-0.51</c:v>
                </c:pt>
                <c:pt idx="4">
                  <c:v>12.51</c:v>
                </c:pt>
              </c:numCache>
            </c:numRef>
          </c:val>
          <c:smooth val="0"/>
          <c:extLst>
            <c:ext xmlns:c16="http://schemas.microsoft.com/office/drawing/2014/chart" uri="{C3380CC4-5D6E-409C-BE32-E72D297353CC}">
              <c16:uniqueId val="{00000002-5BA4-46E1-B8CC-D3BB1D8856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0.53</c:v>
                </c:pt>
                <c:pt idx="2">
                  <c:v>#N/A</c:v>
                </c:pt>
                <c:pt idx="3">
                  <c:v>0.5</c:v>
                </c:pt>
                <c:pt idx="4">
                  <c:v>0</c:v>
                </c:pt>
                <c:pt idx="5">
                  <c:v>0</c:v>
                </c:pt>
                <c:pt idx="6">
                  <c:v>0</c:v>
                </c:pt>
                <c:pt idx="7">
                  <c:v>0</c:v>
                </c:pt>
                <c:pt idx="8">
                  <c:v>0</c:v>
                </c:pt>
                <c:pt idx="9">
                  <c:v>0</c:v>
                </c:pt>
              </c:numCache>
            </c:numRef>
          </c:val>
          <c:extLst>
            <c:ext xmlns:c16="http://schemas.microsoft.com/office/drawing/2014/chart" uri="{C3380CC4-5D6E-409C-BE32-E72D297353CC}">
              <c16:uniqueId val="{00000000-6937-4BF8-9079-0B1458B5EE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37-4BF8-9079-0B1458B5EE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37-4BF8-9079-0B1458B5EE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937-4BF8-9079-0B1458B5EE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937-4BF8-9079-0B1458B5EEEC}"/>
            </c:ext>
          </c:extLst>
        </c:ser>
        <c:ser>
          <c:idx val="5"/>
          <c:order val="5"/>
          <c:tx>
            <c:strRef>
              <c:f>データシート!$A$32</c:f>
              <c:strCache>
                <c:ptCount val="1"/>
                <c:pt idx="0">
                  <c:v>農業者労働災害共済特別会計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937-4BF8-9079-0B1458B5EEE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c:v>
                </c:pt>
                <c:pt idx="2">
                  <c:v>#N/A</c:v>
                </c:pt>
                <c:pt idx="3">
                  <c:v>0.64</c:v>
                </c:pt>
                <c:pt idx="4">
                  <c:v>#N/A</c:v>
                </c:pt>
                <c:pt idx="5">
                  <c:v>0.25</c:v>
                </c:pt>
                <c:pt idx="6">
                  <c:v>#N/A</c:v>
                </c:pt>
                <c:pt idx="7">
                  <c:v>0.6</c:v>
                </c:pt>
                <c:pt idx="8">
                  <c:v>#N/A</c:v>
                </c:pt>
                <c:pt idx="9">
                  <c:v>1.0900000000000001</c:v>
                </c:pt>
              </c:numCache>
            </c:numRef>
          </c:val>
          <c:extLst>
            <c:ext xmlns:c16="http://schemas.microsoft.com/office/drawing/2014/chart" uri="{C3380CC4-5D6E-409C-BE32-E72D297353CC}">
              <c16:uniqueId val="{00000006-6937-4BF8-9079-0B1458B5EEE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1.56</c:v>
                </c:pt>
                <c:pt idx="2">
                  <c:v>#N/A</c:v>
                </c:pt>
                <c:pt idx="3">
                  <c:v>0.99</c:v>
                </c:pt>
                <c:pt idx="4">
                  <c:v>#N/A</c:v>
                </c:pt>
                <c:pt idx="5">
                  <c:v>0.91</c:v>
                </c:pt>
                <c:pt idx="6">
                  <c:v>#N/A</c:v>
                </c:pt>
                <c:pt idx="7">
                  <c:v>1.29</c:v>
                </c:pt>
                <c:pt idx="8">
                  <c:v>#N/A</c:v>
                </c:pt>
                <c:pt idx="9">
                  <c:v>1.86</c:v>
                </c:pt>
              </c:numCache>
            </c:numRef>
          </c:val>
          <c:extLst>
            <c:ext xmlns:c16="http://schemas.microsoft.com/office/drawing/2014/chart" uri="{C3380CC4-5D6E-409C-BE32-E72D297353CC}">
              <c16:uniqueId val="{00000007-6937-4BF8-9079-0B1458B5EE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1.94</c:v>
                </c:pt>
                <c:pt idx="2">
                  <c:v>#N/A</c:v>
                </c:pt>
                <c:pt idx="3">
                  <c:v>2.91</c:v>
                </c:pt>
                <c:pt idx="4">
                  <c:v>#N/A</c:v>
                </c:pt>
                <c:pt idx="5">
                  <c:v>3.69</c:v>
                </c:pt>
                <c:pt idx="6">
                  <c:v>#N/A</c:v>
                </c:pt>
                <c:pt idx="7">
                  <c:v>4.63</c:v>
                </c:pt>
                <c:pt idx="8">
                  <c:v>#N/A</c:v>
                </c:pt>
                <c:pt idx="9">
                  <c:v>5.44</c:v>
                </c:pt>
              </c:numCache>
            </c:numRef>
          </c:val>
          <c:extLst>
            <c:ext xmlns:c16="http://schemas.microsoft.com/office/drawing/2014/chart" uri="{C3380CC4-5D6E-409C-BE32-E72D297353CC}">
              <c16:uniqueId val="{00000008-6937-4BF8-9079-0B1458B5EE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3.28</c:v>
                </c:pt>
                <c:pt idx="2">
                  <c:v>#N/A</c:v>
                </c:pt>
                <c:pt idx="3">
                  <c:v>6.27</c:v>
                </c:pt>
                <c:pt idx="4">
                  <c:v>#N/A</c:v>
                </c:pt>
                <c:pt idx="5">
                  <c:v>5.89</c:v>
                </c:pt>
                <c:pt idx="6">
                  <c:v>#N/A</c:v>
                </c:pt>
                <c:pt idx="7">
                  <c:v>7.5</c:v>
                </c:pt>
                <c:pt idx="8">
                  <c:v>#N/A</c:v>
                </c:pt>
                <c:pt idx="9">
                  <c:v>12.55</c:v>
                </c:pt>
              </c:numCache>
            </c:numRef>
          </c:val>
          <c:extLst>
            <c:ext xmlns:c16="http://schemas.microsoft.com/office/drawing/2014/chart" uri="{C3380CC4-5D6E-409C-BE32-E72D297353CC}">
              <c16:uniqueId val="{00000009-6937-4BF8-9079-0B1458B5EE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1507</c:v>
                </c:pt>
                <c:pt idx="5">
                  <c:v>1539</c:v>
                </c:pt>
                <c:pt idx="8">
                  <c:v>1561</c:v>
                </c:pt>
                <c:pt idx="11">
                  <c:v>1529</c:v>
                </c:pt>
                <c:pt idx="14">
                  <c:v>1574</c:v>
                </c:pt>
              </c:numCache>
            </c:numRef>
          </c:val>
          <c:extLst>
            <c:ext xmlns:c16="http://schemas.microsoft.com/office/drawing/2014/chart" uri="{C3380CC4-5D6E-409C-BE32-E72D297353CC}">
              <c16:uniqueId val="{00000000-B716-4EE0-BBE9-A4D2C581A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16-4EE0-BBE9-A4D2C581A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16-4EE0-BBE9-A4D2C581A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37</c:v>
                </c:pt>
                <c:pt idx="6">
                  <c:v>40</c:v>
                </c:pt>
                <c:pt idx="9">
                  <c:v>102</c:v>
                </c:pt>
                <c:pt idx="12">
                  <c:v>96</c:v>
                </c:pt>
              </c:numCache>
            </c:numRef>
          </c:val>
          <c:extLst>
            <c:ext xmlns:c16="http://schemas.microsoft.com/office/drawing/2014/chart" uri="{C3380CC4-5D6E-409C-BE32-E72D297353CC}">
              <c16:uniqueId val="{00000003-B716-4EE0-BBE9-A4D2C581A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532</c:v>
                </c:pt>
                <c:pt idx="3">
                  <c:v>475</c:v>
                </c:pt>
                <c:pt idx="6">
                  <c:v>483</c:v>
                </c:pt>
                <c:pt idx="9">
                  <c:v>433</c:v>
                </c:pt>
                <c:pt idx="12">
                  <c:v>421</c:v>
                </c:pt>
              </c:numCache>
            </c:numRef>
          </c:val>
          <c:extLst>
            <c:ext xmlns:c16="http://schemas.microsoft.com/office/drawing/2014/chart" uri="{C3380CC4-5D6E-409C-BE32-E72D297353CC}">
              <c16:uniqueId val="{00000004-B716-4EE0-BBE9-A4D2C581A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16-4EE0-BBE9-A4D2C581A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16-4EE0-BBE9-A4D2C581A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1451</c:v>
                </c:pt>
                <c:pt idx="3">
                  <c:v>1521</c:v>
                </c:pt>
                <c:pt idx="6">
                  <c:v>1527</c:v>
                </c:pt>
                <c:pt idx="9">
                  <c:v>1487</c:v>
                </c:pt>
                <c:pt idx="12">
                  <c:v>1554</c:v>
                </c:pt>
              </c:numCache>
            </c:numRef>
          </c:val>
          <c:extLst>
            <c:ext xmlns:c16="http://schemas.microsoft.com/office/drawing/2014/chart" uri="{C3380CC4-5D6E-409C-BE32-E72D297353CC}">
              <c16:uniqueId val="{00000007-B716-4EE0-BBE9-A4D2C581A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500</c:v>
                </c:pt>
                <c:pt idx="2">
                  <c:v>#N/A</c:v>
                </c:pt>
                <c:pt idx="3">
                  <c:v>#N/A</c:v>
                </c:pt>
                <c:pt idx="4">
                  <c:v>494</c:v>
                </c:pt>
                <c:pt idx="5">
                  <c:v>#N/A</c:v>
                </c:pt>
                <c:pt idx="6">
                  <c:v>#N/A</c:v>
                </c:pt>
                <c:pt idx="7">
                  <c:v>489</c:v>
                </c:pt>
                <c:pt idx="8">
                  <c:v>#N/A</c:v>
                </c:pt>
                <c:pt idx="9">
                  <c:v>#N/A</c:v>
                </c:pt>
                <c:pt idx="10">
                  <c:v>493</c:v>
                </c:pt>
                <c:pt idx="11">
                  <c:v>#N/A</c:v>
                </c:pt>
                <c:pt idx="12">
                  <c:v>#N/A</c:v>
                </c:pt>
                <c:pt idx="13">
                  <c:v>497</c:v>
                </c:pt>
                <c:pt idx="14">
                  <c:v>#N/A</c:v>
                </c:pt>
              </c:numCache>
            </c:numRef>
          </c:val>
          <c:smooth val="0"/>
          <c:extLst>
            <c:ext xmlns:c16="http://schemas.microsoft.com/office/drawing/2014/chart" uri="{C3380CC4-5D6E-409C-BE32-E72D297353CC}">
              <c16:uniqueId val="{00000008-B716-4EE0-BBE9-A4D2C581A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18878</c:v>
                </c:pt>
                <c:pt idx="5">
                  <c:v>18323</c:v>
                </c:pt>
                <c:pt idx="8">
                  <c:v>17772</c:v>
                </c:pt>
                <c:pt idx="11">
                  <c:v>17280</c:v>
                </c:pt>
                <c:pt idx="14">
                  <c:v>16731</c:v>
                </c:pt>
              </c:numCache>
            </c:numRef>
          </c:val>
          <c:extLst>
            <c:ext xmlns:c16="http://schemas.microsoft.com/office/drawing/2014/chart" uri="{C3380CC4-5D6E-409C-BE32-E72D297353CC}">
              <c16:uniqueId val="{00000000-D3CA-4013-A2F5-D478450F93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262</c:v>
                </c:pt>
                <c:pt idx="5">
                  <c:v>221</c:v>
                </c:pt>
                <c:pt idx="8">
                  <c:v>182</c:v>
                </c:pt>
                <c:pt idx="11">
                  <c:v>151</c:v>
                </c:pt>
                <c:pt idx="14">
                  <c:v>126</c:v>
                </c:pt>
              </c:numCache>
            </c:numRef>
          </c:val>
          <c:extLst>
            <c:ext xmlns:c16="http://schemas.microsoft.com/office/drawing/2014/chart" uri="{C3380CC4-5D6E-409C-BE32-E72D297353CC}">
              <c16:uniqueId val="{00000001-D3CA-4013-A2F5-D478450F93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4689</c:v>
                </c:pt>
                <c:pt idx="5">
                  <c:v>4509</c:v>
                </c:pt>
                <c:pt idx="8">
                  <c:v>4440</c:v>
                </c:pt>
                <c:pt idx="11">
                  <c:v>4230</c:v>
                </c:pt>
                <c:pt idx="14">
                  <c:v>5101</c:v>
                </c:pt>
              </c:numCache>
            </c:numRef>
          </c:val>
          <c:extLst>
            <c:ext xmlns:c16="http://schemas.microsoft.com/office/drawing/2014/chart" uri="{C3380CC4-5D6E-409C-BE32-E72D297353CC}">
              <c16:uniqueId val="{00000002-D3CA-4013-A2F5-D478450F93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CA-4013-A2F5-D478450F93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CA-4013-A2F5-D478450F93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CA-4013-A2F5-D478450F93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2416</c:v>
                </c:pt>
                <c:pt idx="3">
                  <c:v>2380</c:v>
                </c:pt>
                <c:pt idx="6">
                  <c:v>2334</c:v>
                </c:pt>
                <c:pt idx="9">
                  <c:v>2230</c:v>
                </c:pt>
                <c:pt idx="12">
                  <c:v>2170</c:v>
                </c:pt>
              </c:numCache>
            </c:numRef>
          </c:val>
          <c:extLst>
            <c:ext xmlns:c16="http://schemas.microsoft.com/office/drawing/2014/chart" uri="{C3380CC4-5D6E-409C-BE32-E72D297353CC}">
              <c16:uniqueId val="{00000006-D3CA-4013-A2F5-D478450F93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730</c:v>
                </c:pt>
                <c:pt idx="3">
                  <c:v>713</c:v>
                </c:pt>
                <c:pt idx="6">
                  <c:v>675</c:v>
                </c:pt>
                <c:pt idx="9">
                  <c:v>675</c:v>
                </c:pt>
                <c:pt idx="12">
                  <c:v>591</c:v>
                </c:pt>
              </c:numCache>
            </c:numRef>
          </c:val>
          <c:extLst>
            <c:ext xmlns:c16="http://schemas.microsoft.com/office/drawing/2014/chart" uri="{C3380CC4-5D6E-409C-BE32-E72D297353CC}">
              <c16:uniqueId val="{00000007-D3CA-4013-A2F5-D478450F93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5295</c:v>
                </c:pt>
                <c:pt idx="3">
                  <c:v>5053</c:v>
                </c:pt>
                <c:pt idx="6">
                  <c:v>4947</c:v>
                </c:pt>
                <c:pt idx="9">
                  <c:v>4566</c:v>
                </c:pt>
                <c:pt idx="12">
                  <c:v>4293</c:v>
                </c:pt>
              </c:numCache>
            </c:numRef>
          </c:val>
          <c:extLst>
            <c:ext xmlns:c16="http://schemas.microsoft.com/office/drawing/2014/chart" uri="{C3380CC4-5D6E-409C-BE32-E72D297353CC}">
              <c16:uniqueId val="{00000008-D3CA-4013-A2F5-D478450F93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CA-4013-A2F5-D478450F93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17837</c:v>
                </c:pt>
                <c:pt idx="3">
                  <c:v>17581</c:v>
                </c:pt>
                <c:pt idx="6">
                  <c:v>17650</c:v>
                </c:pt>
                <c:pt idx="9">
                  <c:v>17629</c:v>
                </c:pt>
                <c:pt idx="12">
                  <c:v>17626</c:v>
                </c:pt>
              </c:numCache>
            </c:numRef>
          </c:val>
          <c:extLst>
            <c:ext xmlns:c16="http://schemas.microsoft.com/office/drawing/2014/chart" uri="{C3380CC4-5D6E-409C-BE32-E72D297353CC}">
              <c16:uniqueId val="{0000000A-D3CA-4013-A2F5-D478450F93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2448</c:v>
                </c:pt>
                <c:pt idx="2">
                  <c:v>#N/A</c:v>
                </c:pt>
                <c:pt idx="3">
                  <c:v>#N/A</c:v>
                </c:pt>
                <c:pt idx="4">
                  <c:v>2674</c:v>
                </c:pt>
                <c:pt idx="5">
                  <c:v>#N/A</c:v>
                </c:pt>
                <c:pt idx="6">
                  <c:v>#N/A</c:v>
                </c:pt>
                <c:pt idx="7">
                  <c:v>3212</c:v>
                </c:pt>
                <c:pt idx="8">
                  <c:v>#N/A</c:v>
                </c:pt>
                <c:pt idx="9">
                  <c:v>#N/A</c:v>
                </c:pt>
                <c:pt idx="10">
                  <c:v>3439</c:v>
                </c:pt>
                <c:pt idx="11">
                  <c:v>#N/A</c:v>
                </c:pt>
                <c:pt idx="12">
                  <c:v>#N/A</c:v>
                </c:pt>
                <c:pt idx="13">
                  <c:v>2723</c:v>
                </c:pt>
                <c:pt idx="14">
                  <c:v>#N/A</c:v>
                </c:pt>
              </c:numCache>
            </c:numRef>
          </c:val>
          <c:smooth val="0"/>
          <c:extLst>
            <c:ext xmlns:c16="http://schemas.microsoft.com/office/drawing/2014/chart" uri="{C3380CC4-5D6E-409C-BE32-E72D297353CC}">
              <c16:uniqueId val="{0000000B-D3CA-4013-A2F5-D478450F93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2813</c:v>
                </c:pt>
                <c:pt idx="1">
                  <c:v>2614</c:v>
                </c:pt>
                <c:pt idx="2">
                  <c:v>3266</c:v>
                </c:pt>
              </c:numCache>
            </c:numRef>
          </c:val>
          <c:extLst>
            <c:ext xmlns:c16="http://schemas.microsoft.com/office/drawing/2014/chart" uri="{C3380CC4-5D6E-409C-BE32-E72D297353CC}">
              <c16:uniqueId val="{00000000-2EA5-4424-AEAB-8845786B2F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148</c:v>
                </c:pt>
                <c:pt idx="1">
                  <c:v>148</c:v>
                </c:pt>
                <c:pt idx="2">
                  <c:v>315</c:v>
                </c:pt>
              </c:numCache>
            </c:numRef>
          </c:val>
          <c:extLst>
            <c:ext xmlns:c16="http://schemas.microsoft.com/office/drawing/2014/chart" uri="{C3380CC4-5D6E-409C-BE32-E72D297353CC}">
              <c16:uniqueId val="{00000001-2EA5-4424-AEAB-8845786B2F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2066</c:v>
                </c:pt>
                <c:pt idx="1">
                  <c:v>2120</c:v>
                </c:pt>
                <c:pt idx="2">
                  <c:v>2185</c:v>
                </c:pt>
              </c:numCache>
            </c:numRef>
          </c:val>
          <c:extLst>
            <c:ext xmlns:c16="http://schemas.microsoft.com/office/drawing/2014/chart" uri="{C3380CC4-5D6E-409C-BE32-E72D297353CC}">
              <c16:uniqueId val="{00000002-2EA5-4424-AEAB-8845786B2F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金利が低水準で推移していることから利子が減少し、前年度比６百万円の減となった。また、国営九頭竜川下流土地改良事業負担金の元金償還開始等により、元金は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市中銀行等の借入の多くが利率見直し方式であり、今後も金利水準の動向に注意を払っていく必要がある。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合併特例事業債の発行限度額まで残りわずかであることから、過疎債等の有利な地方債を活用するとともに、事業の取捨選択により地方債の発行抑制に努める。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一般会計等に係る地方債の現在高は、ここ数年は地方債発行額に対してほぼ同額の償還を行っており、横ばいで推移している。今後、起債にあたっては、事業の取捨選択を行った上で、地方交付税で措置される地方債を活用し、充当可能財源等における基準財政需要額算入見込額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年度から令和２年度までは、財源補填のため財政調整基金を取り崩した影響により減少傾向にあったが、令和３年度は助成金の返還金の受け入れ等により増加した。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今後、芦原温泉駅周辺整備事業等による地方債の元金償還が順次開始され、財政調整基金による財源補填が想定されるため、事務事業の見直しを行い健全な財政運営に努める。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財政調整基金は、財源補填により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百万円を取り崩した一方で、決算余剰金分として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全体では、ふるさとあわらサポート基金で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百万円の積み立て等を行い、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芦原温泉駅周辺整備事業等による地方債の元金償還開始や公共施設の老朽化により、財政需要の高まりが想定されるため、健全な財政運営が継続できるよう計画的な基金管理を行う。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・地域振興基金：旧合併特例債を財源とする基金。市民の連帯の強化および共同のまちづくりを推進し、地域の振興を図る。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・福祉基金：在宅福祉の向上、生きがいづくり、ボランティア活動の活発化等高齢者、障害者および児童の保険および福祉に関する事業の推進を図る。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・ふるさと創生基金：歴史、伝統、文化、産業等の特色を活かした独創的で個性的なまちづくりを図る。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・新型コロナウイルス感染症対策利子補給基金：新型コロナウイルス感染症対策に係る利子補給金の財源とする。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・ふるさとあわらサポート基金：寄付者からのふるさと納税を積み立てたことによる増。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・ふるさと創生基金：創作の森美術館空調整備工事の事業費に充当したことによる減。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・新型コロナウイルス感染症対策利子補給基金：県経営安定資金（新型コロナウイルス対策分）利子補給金に充当したことによる減。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助成金の返還金の受け入れ等により増となった。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今後の財政需要の高まりにより、取り崩しを余儀なくされることが懸念されるが、中長期的な財政状況を見極め、財政運営上支障が生じないよう残高を確保する。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令和３年度の臨時財政対策債を償還するための基金の積み立てに要する経費の措置として、普通交付税が増額交付されたため、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今後予測される償還状況を勘案し、財政運営上の負担軽減を図るための積み立て、あるいは取り崩しを検討する。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基準財政収入額が減少（５年間で</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ポイントの減）しているのに対し、基準財政需要額が増加（５年間で</a:t>
          </a:r>
          <a:r>
            <a:rPr kumimoji="1" lang="en-US" altLang="ja-JP" sz="1300" baseline="0">
              <a:latin typeface="ＭＳ Ｐゴシック" panose="020B0600070205080204" pitchFamily="50" charset="-128"/>
              <a:ea typeface="ＭＳ Ｐゴシック" panose="020B0600070205080204" pitchFamily="50" charset="-128"/>
            </a:rPr>
            <a:t>10.9</a:t>
          </a:r>
          <a:r>
            <a:rPr kumimoji="1" lang="ja-JP" altLang="en-US" sz="1300" baseline="0">
              <a:latin typeface="ＭＳ Ｐゴシック" panose="020B0600070205080204" pitchFamily="50" charset="-128"/>
              <a:ea typeface="ＭＳ Ｐゴシック" panose="020B0600070205080204" pitchFamily="50" charset="-128"/>
            </a:rPr>
            <a:t>ポイントの増）しており、年々、財政力指数が低下している。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市税及び税外債権等の自主財源の確保に努め、財政基盤の強化を図る。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地方交付税や地方交付金等の増による経常一般財源の増に伴い、前年度比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類似団体平均を上回っていることから、事務事業の見直しを実施し、経常経費の削減に努める。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64</xdr:row>
      <xdr:rowOff>151977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82394"/>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2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44873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121937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105850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新型コロナウイルスワクチン接種事業により人件費及び物件費が増加し、前年度比</a:t>
          </a:r>
          <a:r>
            <a:rPr kumimoji="1" lang="en-US" altLang="ja-JP" sz="1300">
              <a:latin typeface="ＭＳ Ｐゴシック" panose="020B0600070205080204" pitchFamily="50" charset="-128"/>
              <a:ea typeface="ＭＳ Ｐゴシック" panose="020B0600070205080204" pitchFamily="50" charset="-128"/>
            </a:rPr>
            <a:t>2,758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今後は、公共施設の老朽化による維持補修費の増加が見込まれることから、事務事業の見直しを実施し、経費の削減に努める。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128924</xdr:rowOff>
    </xdr:from>
    <xdr:to>
      <xdr:col>23</xdr:col>
      <xdr:colOff>133350</xdr:colOff>
      <xdr:row>82</xdr:row>
      <xdr:rowOff>151109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7824"/>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9336</xdr:rowOff>
    </xdr:from>
    <xdr:to>
      <xdr:col>19</xdr:col>
      <xdr:colOff>133350</xdr:colOff>
      <xdr:row>82</xdr:row>
      <xdr:rowOff>128924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68236"/>
          <a:ext cx="889000" cy="11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9336</xdr:rowOff>
    </xdr:from>
    <xdr:to>
      <xdr:col>15</xdr:col>
      <xdr:colOff>82550</xdr:colOff>
      <xdr:row>82</xdr:row>
      <xdr:rowOff>61923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68236"/>
          <a:ext cx="88900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61923</xdr:rowOff>
    </xdr:from>
    <xdr:to>
      <xdr:col>11</xdr:col>
      <xdr:colOff>31750</xdr:colOff>
      <xdr:row>82</xdr:row>
      <xdr:rowOff>83728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20823"/>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100309</xdr:rowOff>
    </xdr:from>
    <xdr:to>
      <xdr:col>23</xdr:col>
      <xdr:colOff>184150</xdr:colOff>
      <xdr:row>83</xdr:row>
      <xdr:rowOff>30459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116836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78124</xdr:rowOff>
    </xdr:from>
    <xdr:to>
      <xdr:col>19</xdr:col>
      <xdr:colOff>184150</xdr:colOff>
      <xdr:row>83</xdr:row>
      <xdr:rowOff>8274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18451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129986</xdr:rowOff>
    </xdr:from>
    <xdr:to>
      <xdr:col>15</xdr:col>
      <xdr:colOff>133350</xdr:colOff>
      <xdr:row>82</xdr:row>
      <xdr:rowOff>60136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70313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11123</xdr:rowOff>
    </xdr:from>
    <xdr:to>
      <xdr:col>11</xdr:col>
      <xdr:colOff>82550</xdr:colOff>
      <xdr:row>82</xdr:row>
      <xdr:rowOff>112723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97500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32928</xdr:rowOff>
    </xdr:from>
    <xdr:to>
      <xdr:col>7</xdr:col>
      <xdr:colOff>31750</xdr:colOff>
      <xdr:row>82</xdr:row>
      <xdr:rowOff>134528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119305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国・県に準じた制度運用を行っており、類似団体内でも平均に位置している。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2116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160161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83</xdr:row>
      <xdr:rowOff>66322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28561"/>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90311</xdr:rowOff>
    </xdr:from>
    <xdr:to>
      <xdr:col>64</xdr:col>
      <xdr:colOff>152400</xdr:colOff>
      <xdr:row>82</xdr:row>
      <xdr:rowOff>20461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30638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新型コロナウイルスワクチン接種事業、マイナンバーカード交付事務等に対応した職員配置により、前年度比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類似団体平均を上回っていることから、行政運営の合理化・効率化を図り、適正な人員配置に努める。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4207</xdr:rowOff>
    </xdr:from>
    <xdr:to>
      <xdr:col>81</xdr:col>
      <xdr:colOff>44450</xdr:colOff>
      <xdr:row>63</xdr:row>
      <xdr:rowOff>23813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05557"/>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133429</xdr:rowOff>
    </xdr:from>
    <xdr:to>
      <xdr:col>77</xdr:col>
      <xdr:colOff>44450</xdr:colOff>
      <xdr:row>63</xdr:row>
      <xdr:rowOff>4207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6332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82153</xdr:rowOff>
    </xdr:from>
    <xdr:to>
      <xdr:col>72</xdr:col>
      <xdr:colOff>203200</xdr:colOff>
      <xdr:row>62</xdr:row>
      <xdr:rowOff>133429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12053"/>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82153</xdr:rowOff>
    </xdr:from>
    <xdr:to>
      <xdr:col>68</xdr:col>
      <xdr:colOff>152400</xdr:colOff>
      <xdr:row>62</xdr:row>
      <xdr:rowOff>88185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7120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144463</xdr:rowOff>
    </xdr:from>
    <xdr:to>
      <xdr:col>81</xdr:col>
      <xdr:colOff>95250</xdr:colOff>
      <xdr:row>63</xdr:row>
      <xdr:rowOff>74613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116540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124857</xdr:rowOff>
    </xdr:from>
    <xdr:to>
      <xdr:col>77</xdr:col>
      <xdr:colOff>95250</xdr:colOff>
      <xdr:row>63</xdr:row>
      <xdr:rowOff>55007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39784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4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82629</xdr:rowOff>
    </xdr:from>
    <xdr:to>
      <xdr:col>73</xdr:col>
      <xdr:colOff>44450</xdr:colOff>
      <xdr:row>63</xdr:row>
      <xdr:rowOff>12779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31353</xdr:rowOff>
    </xdr:from>
    <xdr:to>
      <xdr:col>68</xdr:col>
      <xdr:colOff>203200</xdr:colOff>
      <xdr:row>62</xdr:row>
      <xdr:rowOff>132953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117730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4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37385</xdr:rowOff>
    </xdr:from>
    <xdr:to>
      <xdr:col>64</xdr:col>
      <xdr:colOff>152400</xdr:colOff>
      <xdr:row>62</xdr:row>
      <xdr:rowOff>138985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123762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5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これまで合併特例事業債等の有利な地方債を活用してきたため、類似団体平均を下回っている。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合併特例事業債の発行限度額まで残りわずかであることから、過疎債等の有利な地方債を活用するとともに、事業の取捨選択を行い、地方債の発行抑制に努める。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58057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69548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69548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58057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財政調整基金の積み立てにより、充当可能財源が増加したため、前年度比</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類似団体平均を上回っていることから、事業の優先度を厳しく点検し、優先度の低い事業の廃止・縮小を進める。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44514</xdr:rowOff>
    </xdr:from>
    <xdr:to>
      <xdr:col>81</xdr:col>
      <xdr:colOff>44450</xdr:colOff>
      <xdr:row>16</xdr:row>
      <xdr:rowOff>115697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87714"/>
          <a:ext cx="8382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106648</xdr:rowOff>
    </xdr:from>
    <xdr:to>
      <xdr:col>77</xdr:col>
      <xdr:colOff>44450</xdr:colOff>
      <xdr:row>16</xdr:row>
      <xdr:rowOff>115697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84984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57785</xdr:rowOff>
    </xdr:from>
    <xdr:to>
      <xdr:col>72</xdr:col>
      <xdr:colOff>203200</xdr:colOff>
      <xdr:row>16</xdr:row>
      <xdr:rowOff>106648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800985"/>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37274</xdr:rowOff>
    </xdr:from>
    <xdr:to>
      <xdr:col>68</xdr:col>
      <xdr:colOff>152400</xdr:colOff>
      <xdr:row>16</xdr:row>
      <xdr:rowOff>57785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780474"/>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165164</xdr:rowOff>
    </xdr:from>
    <xdr:to>
      <xdr:col>81</xdr:col>
      <xdr:colOff>95250</xdr:colOff>
      <xdr:row>16</xdr:row>
      <xdr:rowOff>95314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137241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64897</xdr:rowOff>
    </xdr:from>
    <xdr:to>
      <xdr:col>77</xdr:col>
      <xdr:colOff>95250</xdr:colOff>
      <xdr:row>16</xdr:row>
      <xdr:rowOff>166497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151274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55848</xdr:rowOff>
    </xdr:from>
    <xdr:to>
      <xdr:col>73</xdr:col>
      <xdr:colOff>44450</xdr:colOff>
      <xdr:row>16</xdr:row>
      <xdr:rowOff>157448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167625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5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6985</xdr:rowOff>
    </xdr:from>
    <xdr:to>
      <xdr:col>68</xdr:col>
      <xdr:colOff>203200</xdr:colOff>
      <xdr:row>16</xdr:row>
      <xdr:rowOff>108585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118762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157924</xdr:rowOff>
    </xdr:from>
    <xdr:to>
      <xdr:col>64</xdr:col>
      <xdr:colOff>152400</xdr:colOff>
      <xdr:row>16</xdr:row>
      <xdr:rowOff>88074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98251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新型コロナウイルスワクチン接種事業等により人件費は増加したが、経常経費一般財源の総額の増加の方が大きかったため、前年度比</a:t>
          </a:r>
          <a:r>
            <a:rPr kumimoji="1" lang="en-US" altLang="ja-JP" sz="1300" b="0">
              <a:latin typeface="ＭＳ Ｐゴシック" panose="020B0600070205080204" pitchFamily="50" charset="-128"/>
              <a:ea typeface="ＭＳ Ｐゴシック" panose="020B0600070205080204" pitchFamily="50" charset="-128"/>
            </a:rPr>
            <a:t>1.7</a:t>
          </a:r>
          <a:r>
            <a:rPr kumimoji="1" lang="ja-JP" altLang="en-US" sz="1300" b="0">
              <a:latin typeface="ＭＳ Ｐゴシック" panose="020B0600070205080204" pitchFamily="50" charset="-128"/>
              <a:ea typeface="ＭＳ Ｐゴシック" panose="020B0600070205080204" pitchFamily="50" charset="-128"/>
            </a:rPr>
            <a:t>ポイントの減となった。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引き続き行政運営の合理化・効率化を図るとともに、適正な人員配置により人件費の抑制に努める。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937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8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24691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新型コロナウイルスワクチン接種事業等により物件費は増加したが、経常経費一般財源の総額の増加の方が大きかったため、前年度比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新型コロナウイルス感染症の５類感染症への変更等の社会情勢に伴い、物件費の増加が想定されるため、優先度の低い事業の廃止・縮小等を進め、経費の抑制に努める。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子育て世帯等臨時特別支援事業等により扶助費は増加したが、経常経費一般財源の総額の増加の方が大きかったため、前年度比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生活保護給付費や障害者自立支援給付費、認定こども園施設型給付金など社会保障制度における費用の比重が大きいため、類似団体内平均を大きく上回っている。</a:t>
          </a:r>
        </a:p>
        <a:p>
          <a:r>
            <a:rPr kumimoji="1" lang="ja-JP" altLang="en-US" sz="1100">
              <a:latin typeface="ＭＳ Ｐゴシック" panose="020B0600070205080204" pitchFamily="50" charset="-128"/>
              <a:ea typeface="ＭＳ Ｐゴシック" panose="020B0600070205080204" pitchFamily="50" charset="-128"/>
            </a:rPr>
            <a:t>　福祉政策の充実や地域的特性により、扶助費の抑制は難しい課題であるが、資格審査等の徹底等により扶助費の抑制に努める。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9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類似団体と比較して繰出金や維持補修費等が抑えられていることから、類似団体平均を下回っている。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今後は、公共施設の老朽化による維持補修費の増加が見込まれることから、施設の統廃合の検討や利活用に取り組み、経費の抑制に努める。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100330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新型コロナウイルス感染症緊急経済対策の一環である特別定額給付金事業の事業完了等を理由として、前年度比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消防、ごみ処理等の業務を一部事務組合で行っていることや、公営企業会計への補助が大きいため、類似団体平均を大きく上回っている。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一部事務組合の事務事業の見直しや、公営企業会計の経営健全化を図り、補助費等の縮減に努める。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8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136144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前年度に比べ公債費は増加したが、経常経費一般財源の総額の増加の方が大きかったため、前年度比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芦原温泉駅周辺整備事業等に係る元金償還が順次開始されることによる公債費の増加が見込まれるため、事業の取捨選択を行い、地方債の発行抑制に努める。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0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5080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補助費等、扶助費が類似団体平均を上回っている。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消防、ごみ処理等の業務を一部事務組合で行っていることや、私立認定こども園施設型給付金等が主な要因であり、公債費以外に係る比率と捉えれば、類似団体平均を下回っている。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一部事務組合の事務事業の見直し等による補助費等の抑制、資格審査の徹底等により扶助費の抑制に努める。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6060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146793</xdr:rowOff>
    </xdr:from>
    <xdr:to>
      <xdr:col>29</xdr:col>
      <xdr:colOff>127000</xdr:colOff>
      <xdr:row>15</xdr:row>
      <xdr:rowOff>169739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66168"/>
          <a:ext cx="647700" cy="22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169739</xdr:rowOff>
    </xdr:from>
    <xdr:to>
      <xdr:col>26</xdr:col>
      <xdr:colOff>50800</xdr:colOff>
      <xdr:row>16</xdr:row>
      <xdr:rowOff>51124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89114"/>
          <a:ext cx="698500" cy="5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51124</xdr:rowOff>
    </xdr:from>
    <xdr:to>
      <xdr:col>22</xdr:col>
      <xdr:colOff>114300</xdr:colOff>
      <xdr:row>16</xdr:row>
      <xdr:rowOff>52052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41949"/>
          <a:ext cx="698500" cy="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52052</xdr:rowOff>
    </xdr:from>
    <xdr:to>
      <xdr:col>18</xdr:col>
      <xdr:colOff>177800</xdr:colOff>
      <xdr:row>16</xdr:row>
      <xdr:rowOff>102888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42877"/>
          <a:ext cx="698500" cy="5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95993</xdr:rowOff>
    </xdr:from>
    <xdr:to>
      <xdr:col>29</xdr:col>
      <xdr:colOff>177800</xdr:colOff>
      <xdr:row>16</xdr:row>
      <xdr:rowOff>26143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112520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118939</xdr:rowOff>
    </xdr:from>
    <xdr:to>
      <xdr:col>26</xdr:col>
      <xdr:colOff>101600</xdr:colOff>
      <xdr:row>16</xdr:row>
      <xdr:rowOff>49089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59266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0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324</xdr:rowOff>
    </xdr:from>
    <xdr:to>
      <xdr:col>22</xdr:col>
      <xdr:colOff>165100</xdr:colOff>
      <xdr:row>16</xdr:row>
      <xdr:rowOff>101924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9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112101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6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1252</xdr:rowOff>
    </xdr:from>
    <xdr:to>
      <xdr:col>19</xdr:col>
      <xdr:colOff>38100</xdr:colOff>
      <xdr:row>16</xdr:row>
      <xdr:rowOff>102852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9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113029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6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52088</xdr:rowOff>
    </xdr:from>
    <xdr:to>
      <xdr:col>15</xdr:col>
      <xdr:colOff>101600</xdr:colOff>
      <xdr:row>16</xdr:row>
      <xdr:rowOff>153688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4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163865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1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63384</xdr:rowOff>
    </xdr:from>
    <xdr:to>
      <xdr:col>29</xdr:col>
      <xdr:colOff>127000</xdr:colOff>
      <xdr:row>36</xdr:row>
      <xdr:rowOff>74650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16634"/>
          <a:ext cx="647700" cy="1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74650</xdr:rowOff>
    </xdr:from>
    <xdr:to>
      <xdr:col>26</xdr:col>
      <xdr:colOff>50800</xdr:colOff>
      <xdr:row>36</xdr:row>
      <xdr:rowOff>87061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27900"/>
          <a:ext cx="698500" cy="1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86668</xdr:rowOff>
    </xdr:from>
    <xdr:to>
      <xdr:col>22</xdr:col>
      <xdr:colOff>114300</xdr:colOff>
      <xdr:row>36</xdr:row>
      <xdr:rowOff>87061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039918"/>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85852</xdr:rowOff>
    </xdr:from>
    <xdr:to>
      <xdr:col>18</xdr:col>
      <xdr:colOff>177800</xdr:colOff>
      <xdr:row>36</xdr:row>
      <xdr:rowOff>86668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39102"/>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12584</xdr:rowOff>
    </xdr:from>
    <xdr:to>
      <xdr:col>29</xdr:col>
      <xdr:colOff>177800</xdr:colOff>
      <xdr:row>36</xdr:row>
      <xdr:rowOff>114184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6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327561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3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23850</xdr:rowOff>
    </xdr:from>
    <xdr:to>
      <xdr:col>26</xdr:col>
      <xdr:colOff>101600</xdr:colOff>
      <xdr:row>36</xdr:row>
      <xdr:rowOff>125450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110227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6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36261</xdr:rowOff>
    </xdr:from>
    <xdr:to>
      <xdr:col>22</xdr:col>
      <xdr:colOff>165100</xdr:colOff>
      <xdr:row>36</xdr:row>
      <xdr:rowOff>137861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122638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7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35868</xdr:rowOff>
    </xdr:from>
    <xdr:to>
      <xdr:col>19</xdr:col>
      <xdr:colOff>38100</xdr:colOff>
      <xdr:row>36</xdr:row>
      <xdr:rowOff>137468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8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122245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7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35052</xdr:rowOff>
    </xdr:from>
    <xdr:to>
      <xdr:col>15</xdr:col>
      <xdr:colOff>101600</xdr:colOff>
      <xdr:row>36</xdr:row>
      <xdr:rowOff>136652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121429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134655</xdr:rowOff>
    </xdr:from>
    <xdr:to>
      <xdr:col>24</xdr:col>
      <xdr:colOff>63500</xdr:colOff>
      <xdr:row>34</xdr:row>
      <xdr:rowOff>169042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3955"/>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169042</xdr:rowOff>
    </xdr:from>
    <xdr:to>
      <xdr:col>19</xdr:col>
      <xdr:colOff>177800</xdr:colOff>
      <xdr:row>36</xdr:row>
      <xdr:rowOff>42676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8342"/>
          <a:ext cx="8890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32699</xdr:rowOff>
    </xdr:from>
    <xdr:to>
      <xdr:col>15</xdr:col>
      <xdr:colOff>50800</xdr:colOff>
      <xdr:row>36</xdr:row>
      <xdr:rowOff>42676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4899"/>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32699</xdr:rowOff>
    </xdr:from>
    <xdr:to>
      <xdr:col>10</xdr:col>
      <xdr:colOff>114300</xdr:colOff>
      <xdr:row>36</xdr:row>
      <xdr:rowOff>80787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04899"/>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83855</xdr:rowOff>
    </xdr:from>
    <xdr:to>
      <xdr:col>24</xdr:col>
      <xdr:colOff>114300</xdr:colOff>
      <xdr:row>35</xdr:row>
      <xdr:rowOff>14005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106732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118242</xdr:rowOff>
    </xdr:from>
    <xdr:to>
      <xdr:col>20</xdr:col>
      <xdr:colOff>38100</xdr:colOff>
      <xdr:row>35</xdr:row>
      <xdr:rowOff>48392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64919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163326</xdr:rowOff>
    </xdr:from>
    <xdr:to>
      <xdr:col>15</xdr:col>
      <xdr:colOff>101600</xdr:colOff>
      <xdr:row>36</xdr:row>
      <xdr:rowOff>93476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110003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153349</xdr:rowOff>
    </xdr:from>
    <xdr:to>
      <xdr:col>10</xdr:col>
      <xdr:colOff>165100</xdr:colOff>
      <xdr:row>36</xdr:row>
      <xdr:rowOff>83499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100026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29987</xdr:rowOff>
    </xdr:from>
    <xdr:to>
      <xdr:col>6</xdr:col>
      <xdr:colOff>38100</xdr:colOff>
      <xdr:row>36</xdr:row>
      <xdr:rowOff>131587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148114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70532</xdr:rowOff>
    </xdr:from>
    <xdr:to>
      <xdr:col>24</xdr:col>
      <xdr:colOff>63500</xdr:colOff>
      <xdr:row>57</xdr:row>
      <xdr:rowOff>110461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43182"/>
          <a:ext cx="8382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79600</xdr:rowOff>
    </xdr:from>
    <xdr:to>
      <xdr:col>19</xdr:col>
      <xdr:colOff>177800</xdr:colOff>
      <xdr:row>57</xdr:row>
      <xdr:rowOff>110461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5225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18901</xdr:rowOff>
    </xdr:from>
    <xdr:to>
      <xdr:col>15</xdr:col>
      <xdr:colOff>50800</xdr:colOff>
      <xdr:row>57</xdr:row>
      <xdr:rowOff>79600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91551"/>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18901</xdr:rowOff>
    </xdr:from>
    <xdr:to>
      <xdr:col>10</xdr:col>
      <xdr:colOff>114300</xdr:colOff>
      <xdr:row>57</xdr:row>
      <xdr:rowOff>61160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1551"/>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19732</xdr:rowOff>
    </xdr:from>
    <xdr:to>
      <xdr:col>24</xdr:col>
      <xdr:colOff>114300</xdr:colOff>
      <xdr:row>57</xdr:row>
      <xdr:rowOff>121332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169609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59661</xdr:rowOff>
    </xdr:from>
    <xdr:to>
      <xdr:col>20</xdr:col>
      <xdr:colOff>38100</xdr:colOff>
      <xdr:row>57</xdr:row>
      <xdr:rowOff>161261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28800</xdr:rowOff>
    </xdr:from>
    <xdr:to>
      <xdr:col>15</xdr:col>
      <xdr:colOff>101600</xdr:colOff>
      <xdr:row>57</xdr:row>
      <xdr:rowOff>130400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121527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139551</xdr:rowOff>
    </xdr:from>
    <xdr:to>
      <xdr:col>10</xdr:col>
      <xdr:colOff>165100</xdr:colOff>
      <xdr:row>57</xdr:row>
      <xdr:rowOff>69701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10360</xdr:rowOff>
    </xdr:from>
    <xdr:to>
      <xdr:col>6</xdr:col>
      <xdr:colOff>38100</xdr:colOff>
      <xdr:row>57</xdr:row>
      <xdr:rowOff>111960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103087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84989</xdr:rowOff>
    </xdr:from>
    <xdr:to>
      <xdr:col>24</xdr:col>
      <xdr:colOff>63500</xdr:colOff>
      <xdr:row>78</xdr:row>
      <xdr:rowOff>133528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8089"/>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84989</xdr:rowOff>
    </xdr:from>
    <xdr:to>
      <xdr:col>19</xdr:col>
      <xdr:colOff>177800</xdr:colOff>
      <xdr:row>79</xdr:row>
      <xdr:rowOff>3930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8089"/>
          <a:ext cx="889000" cy="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156863</xdr:rowOff>
    </xdr:from>
    <xdr:to>
      <xdr:col>15</xdr:col>
      <xdr:colOff>50800</xdr:colOff>
      <xdr:row>79</xdr:row>
      <xdr:rowOff>3930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996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164960</xdr:rowOff>
    </xdr:from>
    <xdr:to>
      <xdr:col>10</xdr:col>
      <xdr:colOff>114300</xdr:colOff>
      <xdr:row>78</xdr:row>
      <xdr:rowOff>156863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66610"/>
          <a:ext cx="889000" cy="16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82728</xdr:rowOff>
    </xdr:from>
    <xdr:to>
      <xdr:col>24</xdr:col>
      <xdr:colOff>114300</xdr:colOff>
      <xdr:row>79</xdr:row>
      <xdr:rowOff>12878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169105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34189</xdr:rowOff>
    </xdr:from>
    <xdr:to>
      <xdr:col>20</xdr:col>
      <xdr:colOff>38100</xdr:colOff>
      <xdr:row>78</xdr:row>
      <xdr:rowOff>135789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124580</xdr:rowOff>
    </xdr:from>
    <xdr:to>
      <xdr:col>15</xdr:col>
      <xdr:colOff>101600</xdr:colOff>
      <xdr:row>79</xdr:row>
      <xdr:rowOff>54730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45857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106063</xdr:rowOff>
    </xdr:from>
    <xdr:to>
      <xdr:col>10</xdr:col>
      <xdr:colOff>165100</xdr:colOff>
      <xdr:row>79</xdr:row>
      <xdr:rowOff>36213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27340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114160</xdr:rowOff>
    </xdr:from>
    <xdr:to>
      <xdr:col>6</xdr:col>
      <xdr:colOff>38100</xdr:colOff>
      <xdr:row>78</xdr:row>
      <xdr:rowOff>44310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60837</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9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116002</xdr:rowOff>
    </xdr:from>
    <xdr:to>
      <xdr:col>24</xdr:col>
      <xdr:colOff>63500</xdr:colOff>
      <xdr:row>96</xdr:row>
      <xdr:rowOff>44692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32302"/>
          <a:ext cx="838200" cy="2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44692</xdr:rowOff>
    </xdr:from>
    <xdr:to>
      <xdr:col>19</xdr:col>
      <xdr:colOff>177800</xdr:colOff>
      <xdr:row>96</xdr:row>
      <xdr:rowOff>74588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3892"/>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74588</xdr:rowOff>
    </xdr:from>
    <xdr:to>
      <xdr:col>15</xdr:col>
      <xdr:colOff>50800</xdr:colOff>
      <xdr:row>96</xdr:row>
      <xdr:rowOff>85877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3788"/>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85877</xdr:rowOff>
    </xdr:from>
    <xdr:to>
      <xdr:col>10</xdr:col>
      <xdr:colOff>114300</xdr:colOff>
      <xdr:row>96</xdr:row>
      <xdr:rowOff>120523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45077"/>
          <a:ext cx="8890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65202</xdr:rowOff>
    </xdr:from>
    <xdr:to>
      <xdr:col>24</xdr:col>
      <xdr:colOff>114300</xdr:colOff>
      <xdr:row>94</xdr:row>
      <xdr:rowOff>166802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88079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3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165342</xdr:rowOff>
    </xdr:from>
    <xdr:to>
      <xdr:col>20</xdr:col>
      <xdr:colOff>38100</xdr:colOff>
      <xdr:row>96</xdr:row>
      <xdr:rowOff>95492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112019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23788</xdr:rowOff>
    </xdr:from>
    <xdr:to>
      <xdr:col>15</xdr:col>
      <xdr:colOff>101600</xdr:colOff>
      <xdr:row>96</xdr:row>
      <xdr:rowOff>125388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141915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35077</xdr:rowOff>
    </xdr:from>
    <xdr:to>
      <xdr:col>10</xdr:col>
      <xdr:colOff>165100</xdr:colOff>
      <xdr:row>96</xdr:row>
      <xdr:rowOff>136677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153204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69723</xdr:rowOff>
    </xdr:from>
    <xdr:to>
      <xdr:col>6</xdr:col>
      <xdr:colOff>38100</xdr:colOff>
      <xdr:row>96</xdr:row>
      <xdr:rowOff>171323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16400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158300</xdr:rowOff>
    </xdr:from>
    <xdr:to>
      <xdr:col>55</xdr:col>
      <xdr:colOff>0</xdr:colOff>
      <xdr:row>34</xdr:row>
      <xdr:rowOff>65557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30350"/>
          <a:ext cx="838200" cy="76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158300</xdr:rowOff>
    </xdr:from>
    <xdr:to>
      <xdr:col>50</xdr:col>
      <xdr:colOff>114300</xdr:colOff>
      <xdr:row>33</xdr:row>
      <xdr:rowOff>137787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30350"/>
          <a:ext cx="889000" cy="6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137787</xdr:rowOff>
    </xdr:from>
    <xdr:to>
      <xdr:col>45</xdr:col>
      <xdr:colOff>177800</xdr:colOff>
      <xdr:row>34</xdr:row>
      <xdr:rowOff>56520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795637"/>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56520</xdr:rowOff>
    </xdr:from>
    <xdr:to>
      <xdr:col>41</xdr:col>
      <xdr:colOff>50800</xdr:colOff>
      <xdr:row>34</xdr:row>
      <xdr:rowOff>58234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8858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14757</xdr:rowOff>
    </xdr:from>
    <xdr:to>
      <xdr:col>55</xdr:col>
      <xdr:colOff>50800</xdr:colOff>
      <xdr:row>34</xdr:row>
      <xdr:rowOff>116357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37634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9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107500</xdr:rowOff>
    </xdr:from>
    <xdr:to>
      <xdr:col>50</xdr:col>
      <xdr:colOff>165100</xdr:colOff>
      <xdr:row>30</xdr:row>
      <xdr:rowOff>37650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54177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86987</xdr:rowOff>
    </xdr:from>
    <xdr:to>
      <xdr:col>46</xdr:col>
      <xdr:colOff>38100</xdr:colOff>
      <xdr:row>34</xdr:row>
      <xdr:rowOff>17137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7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33664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2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5720</xdr:rowOff>
    </xdr:from>
    <xdr:to>
      <xdr:col>41</xdr:col>
      <xdr:colOff>101600</xdr:colOff>
      <xdr:row>34</xdr:row>
      <xdr:rowOff>107320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8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123847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6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7434</xdr:rowOff>
    </xdr:from>
    <xdr:to>
      <xdr:col>36</xdr:col>
      <xdr:colOff>165100</xdr:colOff>
      <xdr:row>34</xdr:row>
      <xdr:rowOff>109034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125561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6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98232</xdr:rowOff>
    </xdr:from>
    <xdr:to>
      <xdr:col>55</xdr:col>
      <xdr:colOff>0</xdr:colOff>
      <xdr:row>55</xdr:row>
      <xdr:rowOff>116132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356532"/>
          <a:ext cx="838200" cy="18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116132</xdr:rowOff>
    </xdr:from>
    <xdr:to>
      <xdr:col>50</xdr:col>
      <xdr:colOff>114300</xdr:colOff>
      <xdr:row>56</xdr:row>
      <xdr:rowOff>142314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45882"/>
          <a:ext cx="889000" cy="19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73261</xdr:rowOff>
    </xdr:from>
    <xdr:to>
      <xdr:col>45</xdr:col>
      <xdr:colOff>177800</xdr:colOff>
      <xdr:row>56</xdr:row>
      <xdr:rowOff>142314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74461"/>
          <a:ext cx="889000" cy="6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73261</xdr:rowOff>
    </xdr:from>
    <xdr:to>
      <xdr:col>41</xdr:col>
      <xdr:colOff>50800</xdr:colOff>
      <xdr:row>56</xdr:row>
      <xdr:rowOff>156319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74461"/>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47432</xdr:rowOff>
    </xdr:from>
    <xdr:to>
      <xdr:col>55</xdr:col>
      <xdr:colOff>50800</xdr:colOff>
      <xdr:row>54</xdr:row>
      <xdr:rowOff>149032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70309</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5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65332</xdr:rowOff>
    </xdr:from>
    <xdr:to>
      <xdr:col>50</xdr:col>
      <xdr:colOff>165100</xdr:colOff>
      <xdr:row>55</xdr:row>
      <xdr:rowOff>166932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91514</xdr:rowOff>
    </xdr:from>
    <xdr:to>
      <xdr:col>46</xdr:col>
      <xdr:colOff>38100</xdr:colOff>
      <xdr:row>57</xdr:row>
      <xdr:rowOff>21664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22461</xdr:rowOff>
    </xdr:from>
    <xdr:to>
      <xdr:col>41</xdr:col>
      <xdr:colOff>101600</xdr:colOff>
      <xdr:row>56</xdr:row>
      <xdr:rowOff>124061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115188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105519</xdr:rowOff>
    </xdr:from>
    <xdr:to>
      <xdr:col>36</xdr:col>
      <xdr:colOff>165100</xdr:colOff>
      <xdr:row>57</xdr:row>
      <xdr:rowOff>35669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26796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158115</xdr:rowOff>
    </xdr:from>
    <xdr:to>
      <xdr:col>55</xdr:col>
      <xdr:colOff>0</xdr:colOff>
      <xdr:row>76</xdr:row>
      <xdr:rowOff>22758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673965"/>
          <a:ext cx="838200" cy="3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22758</xdr:rowOff>
    </xdr:from>
    <xdr:to>
      <xdr:col>50</xdr:col>
      <xdr:colOff>114300</xdr:colOff>
      <xdr:row>77</xdr:row>
      <xdr:rowOff>138658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052958"/>
          <a:ext cx="889000" cy="2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138658</xdr:rowOff>
    </xdr:from>
    <xdr:to>
      <xdr:col>45</xdr:col>
      <xdr:colOff>177800</xdr:colOff>
      <xdr:row>78</xdr:row>
      <xdr:rowOff>92036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40308"/>
          <a:ext cx="889000" cy="1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92036</xdr:rowOff>
    </xdr:from>
    <xdr:to>
      <xdr:col>41</xdr:col>
      <xdr:colOff>50800</xdr:colOff>
      <xdr:row>78</xdr:row>
      <xdr:rowOff>92760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51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107315</xdr:rowOff>
    </xdr:from>
    <xdr:to>
      <xdr:col>55</xdr:col>
      <xdr:colOff>50800</xdr:colOff>
      <xdr:row>74</xdr:row>
      <xdr:rowOff>37465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6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130192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4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143408</xdr:rowOff>
    </xdr:from>
    <xdr:to>
      <xdr:col>50</xdr:col>
      <xdr:colOff>165100</xdr:colOff>
      <xdr:row>76</xdr:row>
      <xdr:rowOff>73558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90085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87858</xdr:rowOff>
    </xdr:from>
    <xdr:to>
      <xdr:col>46</xdr:col>
      <xdr:colOff>38100</xdr:colOff>
      <xdr:row>78</xdr:row>
      <xdr:rowOff>18008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9135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3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41236</xdr:rowOff>
    </xdr:from>
    <xdr:to>
      <xdr:col>41</xdr:col>
      <xdr:colOff>101600</xdr:colOff>
      <xdr:row>78</xdr:row>
      <xdr:rowOff>142836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133963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41960</xdr:rowOff>
    </xdr:from>
    <xdr:to>
      <xdr:col>36</xdr:col>
      <xdr:colOff>165100</xdr:colOff>
      <xdr:row>78</xdr:row>
      <xdr:rowOff>143560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134687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49754</xdr:rowOff>
    </xdr:from>
    <xdr:to>
      <xdr:col>55</xdr:col>
      <xdr:colOff>0</xdr:colOff>
      <xdr:row>98</xdr:row>
      <xdr:rowOff>63919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51854"/>
          <a:ext cx="8382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49754</xdr:rowOff>
    </xdr:from>
    <xdr:to>
      <xdr:col>50</xdr:col>
      <xdr:colOff>114300</xdr:colOff>
      <xdr:row>98</xdr:row>
      <xdr:rowOff>103184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51854"/>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161813</xdr:rowOff>
    </xdr:from>
    <xdr:to>
      <xdr:col>45</xdr:col>
      <xdr:colOff>177800</xdr:colOff>
      <xdr:row>98</xdr:row>
      <xdr:rowOff>103184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92463"/>
          <a:ext cx="889000" cy="1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150817</xdr:rowOff>
    </xdr:from>
    <xdr:to>
      <xdr:col>41</xdr:col>
      <xdr:colOff>50800</xdr:colOff>
      <xdr:row>97</xdr:row>
      <xdr:rowOff>161813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8146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13119</xdr:rowOff>
    </xdr:from>
    <xdr:to>
      <xdr:col>55</xdr:col>
      <xdr:colOff>50800</xdr:colOff>
      <xdr:row>98</xdr:row>
      <xdr:rowOff>114719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99496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170404</xdr:rowOff>
    </xdr:from>
    <xdr:to>
      <xdr:col>50</xdr:col>
      <xdr:colOff>165100</xdr:colOff>
      <xdr:row>98</xdr:row>
      <xdr:rowOff>100554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91681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52384</xdr:rowOff>
    </xdr:from>
    <xdr:to>
      <xdr:col>46</xdr:col>
      <xdr:colOff>38100</xdr:colOff>
      <xdr:row>98</xdr:row>
      <xdr:rowOff>153984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145111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111013</xdr:rowOff>
    </xdr:from>
    <xdr:to>
      <xdr:col>41</xdr:col>
      <xdr:colOff>101600</xdr:colOff>
      <xdr:row>98</xdr:row>
      <xdr:rowOff>41163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32290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100017</xdr:rowOff>
    </xdr:from>
    <xdr:to>
      <xdr:col>36</xdr:col>
      <xdr:colOff>165100</xdr:colOff>
      <xdr:row>98</xdr:row>
      <xdr:rowOff>30167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21294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51819</xdr:rowOff>
    </xdr:from>
    <xdr:to>
      <xdr:col>85</xdr:col>
      <xdr:colOff>127000</xdr:colOff>
      <xdr:row>39</xdr:row>
      <xdr:rowOff>89310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38369"/>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86338</xdr:rowOff>
    </xdr:from>
    <xdr:to>
      <xdr:col>81</xdr:col>
      <xdr:colOff>50800</xdr:colOff>
      <xdr:row>39</xdr:row>
      <xdr:rowOff>89310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7288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61519</xdr:rowOff>
    </xdr:from>
    <xdr:to>
      <xdr:col>76</xdr:col>
      <xdr:colOff>114300</xdr:colOff>
      <xdr:row>39</xdr:row>
      <xdr:rowOff>86338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4806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61519</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48069"/>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1019</xdr:rowOff>
    </xdr:from>
    <xdr:to>
      <xdr:col>85</xdr:col>
      <xdr:colOff>177800</xdr:colOff>
      <xdr:row>39</xdr:row>
      <xdr:rowOff>102619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87396</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38510</xdr:rowOff>
    </xdr:from>
    <xdr:to>
      <xdr:col>81</xdr:col>
      <xdr:colOff>101600</xdr:colOff>
      <xdr:row>39</xdr:row>
      <xdr:rowOff>140110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131237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35538</xdr:rowOff>
    </xdr:from>
    <xdr:to>
      <xdr:col>76</xdr:col>
      <xdr:colOff>165100</xdr:colOff>
      <xdr:row>39</xdr:row>
      <xdr:rowOff>137138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1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10719</xdr:rowOff>
    </xdr:from>
    <xdr:to>
      <xdr:col>72</xdr:col>
      <xdr:colOff>38100</xdr:colOff>
      <xdr:row>39</xdr:row>
      <xdr:rowOff>112319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103446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24650</xdr:rowOff>
    </xdr:from>
    <xdr:to>
      <xdr:col>85</xdr:col>
      <xdr:colOff>127000</xdr:colOff>
      <xdr:row>75</xdr:row>
      <xdr:rowOff>64605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83400"/>
          <a:ext cx="8382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55550</xdr:rowOff>
    </xdr:from>
    <xdr:to>
      <xdr:col>81</xdr:col>
      <xdr:colOff>50800</xdr:colOff>
      <xdr:row>75</xdr:row>
      <xdr:rowOff>64605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914300"/>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55550</xdr:rowOff>
    </xdr:from>
    <xdr:to>
      <xdr:col>76</xdr:col>
      <xdr:colOff>114300</xdr:colOff>
      <xdr:row>75</xdr:row>
      <xdr:rowOff>64580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1430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64580</xdr:rowOff>
    </xdr:from>
    <xdr:to>
      <xdr:col>71</xdr:col>
      <xdr:colOff>177800</xdr:colOff>
      <xdr:row>75</xdr:row>
      <xdr:rowOff>102845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23330"/>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145300</xdr:rowOff>
    </xdr:from>
    <xdr:to>
      <xdr:col>85</xdr:col>
      <xdr:colOff>177800</xdr:colOff>
      <xdr:row>75</xdr:row>
      <xdr:rowOff>75450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123727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13805</xdr:rowOff>
    </xdr:from>
    <xdr:to>
      <xdr:col>81</xdr:col>
      <xdr:colOff>101600</xdr:colOff>
      <xdr:row>75</xdr:row>
      <xdr:rowOff>115405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106532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4750</xdr:rowOff>
    </xdr:from>
    <xdr:to>
      <xdr:col>76</xdr:col>
      <xdr:colOff>165100</xdr:colOff>
      <xdr:row>75</xdr:row>
      <xdr:rowOff>106350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122877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13780</xdr:rowOff>
    </xdr:from>
    <xdr:to>
      <xdr:col>72</xdr:col>
      <xdr:colOff>38100</xdr:colOff>
      <xdr:row>75</xdr:row>
      <xdr:rowOff>115380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131907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52045</xdr:rowOff>
    </xdr:from>
    <xdr:to>
      <xdr:col>67</xdr:col>
      <xdr:colOff>101600</xdr:colOff>
      <xdr:row>75</xdr:row>
      <xdr:rowOff>153645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144772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79947</xdr:rowOff>
    </xdr:from>
    <xdr:to>
      <xdr:col>85</xdr:col>
      <xdr:colOff>127000</xdr:colOff>
      <xdr:row>98</xdr:row>
      <xdr:rowOff>19889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367697"/>
          <a:ext cx="838200" cy="4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19889</xdr:rowOff>
    </xdr:from>
    <xdr:to>
      <xdr:col>81</xdr:col>
      <xdr:colOff>50800</xdr:colOff>
      <xdr:row>98</xdr:row>
      <xdr:rowOff>56057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21989"/>
          <a:ext cx="889000" cy="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56057</xdr:rowOff>
    </xdr:from>
    <xdr:to>
      <xdr:col>76</xdr:col>
      <xdr:colOff>114300</xdr:colOff>
      <xdr:row>98</xdr:row>
      <xdr:rowOff>122225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58157"/>
          <a:ext cx="8890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78042</xdr:rowOff>
    </xdr:from>
    <xdr:to>
      <xdr:col>71</xdr:col>
      <xdr:colOff>177800</xdr:colOff>
      <xdr:row>98</xdr:row>
      <xdr:rowOff>122225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08692"/>
          <a:ext cx="889000" cy="2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29147</xdr:rowOff>
    </xdr:from>
    <xdr:to>
      <xdr:col>85</xdr:col>
      <xdr:colOff>177800</xdr:colOff>
      <xdr:row>95</xdr:row>
      <xdr:rowOff>130747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52024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1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140539</xdr:rowOff>
    </xdr:from>
    <xdr:to>
      <xdr:col>81</xdr:col>
      <xdr:colOff>101600</xdr:colOff>
      <xdr:row>98</xdr:row>
      <xdr:rowOff>70689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5257</xdr:rowOff>
    </xdr:from>
    <xdr:to>
      <xdr:col>76</xdr:col>
      <xdr:colOff>165100</xdr:colOff>
      <xdr:row>98</xdr:row>
      <xdr:rowOff>106857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97984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71425</xdr:rowOff>
    </xdr:from>
    <xdr:to>
      <xdr:col>72</xdr:col>
      <xdr:colOff>38100</xdr:colOff>
      <xdr:row>99</xdr:row>
      <xdr:rowOff>1575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164152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27242</xdr:rowOff>
    </xdr:from>
    <xdr:to>
      <xdr:col>67</xdr:col>
      <xdr:colOff>101600</xdr:colOff>
      <xdr:row>97</xdr:row>
      <xdr:rowOff>128842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145369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24029</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105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24029</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10579"/>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144679</xdr:rowOff>
    </xdr:from>
    <xdr:to>
      <xdr:col>107</xdr:col>
      <xdr:colOff>101600</xdr:colOff>
      <xdr:row>39</xdr:row>
      <xdr:rowOff>74829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65956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5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63195</xdr:rowOff>
    </xdr:from>
    <xdr:to>
      <xdr:col>116</xdr:col>
      <xdr:colOff>63500</xdr:colOff>
      <xdr:row>58</xdr:row>
      <xdr:rowOff>79045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07295"/>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31000</xdr:rowOff>
    </xdr:from>
    <xdr:to>
      <xdr:col>111</xdr:col>
      <xdr:colOff>177800</xdr:colOff>
      <xdr:row>58</xdr:row>
      <xdr:rowOff>79045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75100"/>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31000</xdr:rowOff>
    </xdr:from>
    <xdr:to>
      <xdr:col>107</xdr:col>
      <xdr:colOff>50800</xdr:colOff>
      <xdr:row>58</xdr:row>
      <xdr:rowOff>35649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97510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14884</xdr:rowOff>
    </xdr:from>
    <xdr:to>
      <xdr:col>102</xdr:col>
      <xdr:colOff>114300</xdr:colOff>
      <xdr:row>58</xdr:row>
      <xdr:rowOff>35649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58984"/>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12395</xdr:rowOff>
    </xdr:from>
    <xdr:to>
      <xdr:col>116</xdr:col>
      <xdr:colOff>114300</xdr:colOff>
      <xdr:row>58</xdr:row>
      <xdr:rowOff>113995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162272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3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28245</xdr:rowOff>
    </xdr:from>
    <xdr:to>
      <xdr:col>112</xdr:col>
      <xdr:colOff>38100</xdr:colOff>
      <xdr:row>58</xdr:row>
      <xdr:rowOff>129845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120972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151650</xdr:rowOff>
    </xdr:from>
    <xdr:to>
      <xdr:col>107</xdr:col>
      <xdr:colOff>101600</xdr:colOff>
      <xdr:row>58</xdr:row>
      <xdr:rowOff>81800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72927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1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156299</xdr:rowOff>
    </xdr:from>
    <xdr:to>
      <xdr:col>102</xdr:col>
      <xdr:colOff>165100</xdr:colOff>
      <xdr:row>58</xdr:row>
      <xdr:rowOff>86449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77576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135534</xdr:rowOff>
    </xdr:from>
    <xdr:to>
      <xdr:col>98</xdr:col>
      <xdr:colOff>38100</xdr:colOff>
      <xdr:row>58</xdr:row>
      <xdr:rowOff>65684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40963</xdr:rowOff>
    </xdr:from>
    <xdr:to>
      <xdr:col>116</xdr:col>
      <xdr:colOff>63500</xdr:colOff>
      <xdr:row>77</xdr:row>
      <xdr:rowOff>63005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42613"/>
          <a:ext cx="8382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37173</xdr:rowOff>
    </xdr:from>
    <xdr:to>
      <xdr:col>111</xdr:col>
      <xdr:colOff>177800</xdr:colOff>
      <xdr:row>77</xdr:row>
      <xdr:rowOff>63005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38823"/>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37173</xdr:rowOff>
    </xdr:from>
    <xdr:to>
      <xdr:col>107</xdr:col>
      <xdr:colOff>50800</xdr:colOff>
      <xdr:row>77</xdr:row>
      <xdr:rowOff>82835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38823"/>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82835</xdr:rowOff>
    </xdr:from>
    <xdr:to>
      <xdr:col>102</xdr:col>
      <xdr:colOff>114300</xdr:colOff>
      <xdr:row>77</xdr:row>
      <xdr:rowOff>91294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8448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161613</xdr:rowOff>
    </xdr:from>
    <xdr:to>
      <xdr:col>116</xdr:col>
      <xdr:colOff>114300</xdr:colOff>
      <xdr:row>77</xdr:row>
      <xdr:rowOff>91763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140040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7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12205</xdr:rowOff>
    </xdr:from>
    <xdr:to>
      <xdr:col>112</xdr:col>
      <xdr:colOff>38100</xdr:colOff>
      <xdr:row>77</xdr:row>
      <xdr:rowOff>113805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104932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157823</xdr:rowOff>
    </xdr:from>
    <xdr:to>
      <xdr:col>107</xdr:col>
      <xdr:colOff>101600</xdr:colOff>
      <xdr:row>77</xdr:row>
      <xdr:rowOff>87973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79100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32035</xdr:rowOff>
    </xdr:from>
    <xdr:to>
      <xdr:col>102</xdr:col>
      <xdr:colOff>165100</xdr:colOff>
      <xdr:row>77</xdr:row>
      <xdr:rowOff>133635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124762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40494</xdr:rowOff>
    </xdr:from>
    <xdr:to>
      <xdr:col>98</xdr:col>
      <xdr:colOff>38100</xdr:colOff>
      <xdr:row>77</xdr:row>
      <xdr:rowOff>142094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133221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72,050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円となっており、類似団体と比較して一人当たりのコストが非常に高い状況となっている。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主な要因は芦原温泉駅周辺整備事業、道の駅整備事業であるが、駅周辺整備は令和５年度、道の駅整備は令和４年度に事業完了予定であり、今後は落ち着いていく見込である。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しかし、同事業に係る地方債の元金償還が順次開始されることによる公債費の増加が見込まれるため、事業の取捨選択を行い経費の抑制に努める。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27,244
26,808
116.98
18,846,772
17,604,285
1,141,246
9,117,331
17,492,714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109982</xdr:rowOff>
    </xdr:from>
    <xdr:to>
      <xdr:col>24</xdr:col>
      <xdr:colOff>63500</xdr:colOff>
      <xdr:row>35</xdr:row>
      <xdr:rowOff>15276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783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76019</xdr:rowOff>
    </xdr:from>
    <xdr:to>
      <xdr:col>19</xdr:col>
      <xdr:colOff>177800</xdr:colOff>
      <xdr:row>35</xdr:row>
      <xdr:rowOff>15276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5319"/>
          <a:ext cx="8890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10378</xdr:rowOff>
    </xdr:from>
    <xdr:to>
      <xdr:col>15</xdr:col>
      <xdr:colOff>50800</xdr:colOff>
      <xdr:row>34</xdr:row>
      <xdr:rowOff>76019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3967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10378</xdr:rowOff>
    </xdr:from>
    <xdr:to>
      <xdr:col>10</xdr:col>
      <xdr:colOff>114300</xdr:colOff>
      <xdr:row>34</xdr:row>
      <xdr:rowOff>19195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96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59182</xdr:rowOff>
    </xdr:from>
    <xdr:to>
      <xdr:col>24</xdr:col>
      <xdr:colOff>114300</xdr:colOff>
      <xdr:row>33</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82059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135926</xdr:rowOff>
    </xdr:from>
    <xdr:to>
      <xdr:col>20</xdr:col>
      <xdr:colOff>38100</xdr:colOff>
      <xdr:row>35</xdr:row>
      <xdr:rowOff>66076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25219</xdr:rowOff>
    </xdr:from>
    <xdr:to>
      <xdr:col>15</xdr:col>
      <xdr:colOff>101600</xdr:colOff>
      <xdr:row>34</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143346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131028</xdr:rowOff>
    </xdr:from>
    <xdr:to>
      <xdr:col>10</xdr:col>
      <xdr:colOff>165100</xdr:colOff>
      <xdr:row>34</xdr:row>
      <xdr:rowOff>61178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77705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139845</xdr:rowOff>
    </xdr:from>
    <xdr:to>
      <xdr:col>6</xdr:col>
      <xdr:colOff>38100</xdr:colOff>
      <xdr:row>34</xdr:row>
      <xdr:rowOff>69995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86522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8125</xdr:rowOff>
    </xdr:from>
    <xdr:to>
      <xdr:col>24</xdr:col>
      <xdr:colOff>63500</xdr:colOff>
      <xdr:row>56</xdr:row>
      <xdr:rowOff>106530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66425"/>
          <a:ext cx="838200" cy="44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8125</xdr:rowOff>
    </xdr:from>
    <xdr:to>
      <xdr:col>19</xdr:col>
      <xdr:colOff>177800</xdr:colOff>
      <xdr:row>58</xdr:row>
      <xdr:rowOff>128643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66425"/>
          <a:ext cx="889000" cy="8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128643</xdr:rowOff>
    </xdr:from>
    <xdr:to>
      <xdr:col>15</xdr:col>
      <xdr:colOff>50800</xdr:colOff>
      <xdr:row>59</xdr:row>
      <xdr:rowOff>4956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72743"/>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49326</xdr:rowOff>
    </xdr:from>
    <xdr:to>
      <xdr:col>10</xdr:col>
      <xdr:colOff>114300</xdr:colOff>
      <xdr:row>59</xdr:row>
      <xdr:rowOff>4956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93426"/>
          <a:ext cx="889000" cy="12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55730</xdr:rowOff>
    </xdr:from>
    <xdr:to>
      <xdr:col>24</xdr:col>
      <xdr:colOff>114300</xdr:colOff>
      <xdr:row>56</xdr:row>
      <xdr:rowOff>157330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78607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0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128775</xdr:rowOff>
    </xdr:from>
    <xdr:to>
      <xdr:col>20</xdr:col>
      <xdr:colOff>38100</xdr:colOff>
      <xdr:row>54</xdr:row>
      <xdr:rowOff>58925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50052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0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77843</xdr:rowOff>
    </xdr:from>
    <xdr:to>
      <xdr:col>15</xdr:col>
      <xdr:colOff>101600</xdr:colOff>
      <xdr:row>59</xdr:row>
      <xdr:rowOff>7993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125606</xdr:rowOff>
    </xdr:from>
    <xdr:to>
      <xdr:col>10</xdr:col>
      <xdr:colOff>165100</xdr:colOff>
      <xdr:row>59</xdr:row>
      <xdr:rowOff>55756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46883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169976</xdr:rowOff>
    </xdr:from>
    <xdr:to>
      <xdr:col>6</xdr:col>
      <xdr:colOff>38100</xdr:colOff>
      <xdr:row>58</xdr:row>
      <xdr:rowOff>100126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116653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26978</xdr:rowOff>
    </xdr:from>
    <xdr:to>
      <xdr:col>24</xdr:col>
      <xdr:colOff>63500</xdr:colOff>
      <xdr:row>78</xdr:row>
      <xdr:rowOff>64066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28628"/>
          <a:ext cx="838200" cy="20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64066</xdr:rowOff>
    </xdr:from>
    <xdr:to>
      <xdr:col>19</xdr:col>
      <xdr:colOff>177800</xdr:colOff>
      <xdr:row>78</xdr:row>
      <xdr:rowOff>149388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37166"/>
          <a:ext cx="889000" cy="8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112094</xdr:rowOff>
    </xdr:from>
    <xdr:to>
      <xdr:col>15</xdr:col>
      <xdr:colOff>50800</xdr:colOff>
      <xdr:row>78</xdr:row>
      <xdr:rowOff>149388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48519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112094</xdr:rowOff>
    </xdr:from>
    <xdr:to>
      <xdr:col>10</xdr:col>
      <xdr:colOff>114300</xdr:colOff>
      <xdr:row>78</xdr:row>
      <xdr:rowOff>168394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85194"/>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147628</xdr:rowOff>
    </xdr:from>
    <xdr:to>
      <xdr:col>24</xdr:col>
      <xdr:colOff>114300</xdr:colOff>
      <xdr:row>77</xdr:row>
      <xdr:rowOff>77778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170505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13266</xdr:rowOff>
    </xdr:from>
    <xdr:to>
      <xdr:col>20</xdr:col>
      <xdr:colOff>38100</xdr:colOff>
      <xdr:row>78</xdr:row>
      <xdr:rowOff>114866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131393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98588</xdr:rowOff>
    </xdr:from>
    <xdr:to>
      <xdr:col>15</xdr:col>
      <xdr:colOff>101600</xdr:colOff>
      <xdr:row>79</xdr:row>
      <xdr:rowOff>28738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45265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4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61294</xdr:rowOff>
    </xdr:from>
    <xdr:to>
      <xdr:col>10</xdr:col>
      <xdr:colOff>165100</xdr:colOff>
      <xdr:row>78</xdr:row>
      <xdr:rowOff>162894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0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117594</xdr:rowOff>
    </xdr:from>
    <xdr:to>
      <xdr:col>6</xdr:col>
      <xdr:colOff>38100</xdr:colOff>
      <xdr:row>79</xdr:row>
      <xdr:rowOff>47744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64271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6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161761</xdr:rowOff>
    </xdr:from>
    <xdr:to>
      <xdr:col>24</xdr:col>
      <xdr:colOff>63500</xdr:colOff>
      <xdr:row>99</xdr:row>
      <xdr:rowOff>45605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63861"/>
          <a:ext cx="838200" cy="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45605</xdr:rowOff>
    </xdr:from>
    <xdr:to>
      <xdr:col>19</xdr:col>
      <xdr:colOff>177800</xdr:colOff>
      <xdr:row>99</xdr:row>
      <xdr:rowOff>88988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7019155"/>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84519</xdr:rowOff>
    </xdr:from>
    <xdr:to>
      <xdr:col>15</xdr:col>
      <xdr:colOff>50800</xdr:colOff>
      <xdr:row>99</xdr:row>
      <xdr:rowOff>88988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7058069"/>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78817</xdr:rowOff>
    </xdr:from>
    <xdr:to>
      <xdr:col>10</xdr:col>
      <xdr:colOff>114300</xdr:colOff>
      <xdr:row>99</xdr:row>
      <xdr:rowOff>84519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7052367"/>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110961</xdr:rowOff>
    </xdr:from>
    <xdr:to>
      <xdr:col>24</xdr:col>
      <xdr:colOff>114300</xdr:colOff>
      <xdr:row>99</xdr:row>
      <xdr:rowOff>41111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25888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166255</xdr:rowOff>
    </xdr:from>
    <xdr:to>
      <xdr:col>20</xdr:col>
      <xdr:colOff>38100</xdr:colOff>
      <xdr:row>99</xdr:row>
      <xdr:rowOff>96405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87532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38188</xdr:rowOff>
    </xdr:from>
    <xdr:to>
      <xdr:col>15</xdr:col>
      <xdr:colOff>101600</xdr:colOff>
      <xdr:row>99</xdr:row>
      <xdr:rowOff>139788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70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130915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1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33719</xdr:rowOff>
    </xdr:from>
    <xdr:to>
      <xdr:col>10</xdr:col>
      <xdr:colOff>165100</xdr:colOff>
      <xdr:row>99</xdr:row>
      <xdr:rowOff>135319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126446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28017</xdr:rowOff>
    </xdr:from>
    <xdr:to>
      <xdr:col>6</xdr:col>
      <xdr:colOff>38100</xdr:colOff>
      <xdr:row>99</xdr:row>
      <xdr:rowOff>129617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120744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57861</xdr:rowOff>
    </xdr:from>
    <xdr:to>
      <xdr:col>55</xdr:col>
      <xdr:colOff>0</xdr:colOff>
      <xdr:row>37</xdr:row>
      <xdr:rowOff>58090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0151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55575</xdr:rowOff>
    </xdr:from>
    <xdr:to>
      <xdr:col>50</xdr:col>
      <xdr:colOff>114300</xdr:colOff>
      <xdr:row>37</xdr:row>
      <xdr:rowOff>57861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2777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54889</xdr:rowOff>
    </xdr:from>
    <xdr:to>
      <xdr:col>45</xdr:col>
      <xdr:colOff>177800</xdr:colOff>
      <xdr:row>36</xdr:row>
      <xdr:rowOff>55575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270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48946</xdr:rowOff>
    </xdr:from>
    <xdr:to>
      <xdr:col>41</xdr:col>
      <xdr:colOff>50800</xdr:colOff>
      <xdr:row>36</xdr:row>
      <xdr:rowOff>54889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2114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7290</xdr:rowOff>
    </xdr:from>
    <xdr:to>
      <xdr:col>55</xdr:col>
      <xdr:colOff>50800</xdr:colOff>
      <xdr:row>37</xdr:row>
      <xdr:rowOff>108890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30167</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7061</xdr:rowOff>
    </xdr:from>
    <xdr:to>
      <xdr:col>50</xdr:col>
      <xdr:colOff>165100</xdr:colOff>
      <xdr:row>37</xdr:row>
      <xdr:rowOff>108661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125188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4775</xdr:rowOff>
    </xdr:from>
    <xdr:to>
      <xdr:col>46</xdr:col>
      <xdr:colOff>38100</xdr:colOff>
      <xdr:row>36</xdr:row>
      <xdr:rowOff>106375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122902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4089</xdr:rowOff>
    </xdr:from>
    <xdr:to>
      <xdr:col>41</xdr:col>
      <xdr:colOff>101600</xdr:colOff>
      <xdr:row>36</xdr:row>
      <xdr:rowOff>105689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122216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169596</xdr:rowOff>
    </xdr:from>
    <xdr:to>
      <xdr:col>36</xdr:col>
      <xdr:colOff>165100</xdr:colOff>
      <xdr:row>36</xdr:row>
      <xdr:rowOff>99746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116273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163337</xdr:rowOff>
    </xdr:from>
    <xdr:to>
      <xdr:col>55</xdr:col>
      <xdr:colOff>0</xdr:colOff>
      <xdr:row>55</xdr:row>
      <xdr:rowOff>39550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21637"/>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9696</xdr:rowOff>
    </xdr:from>
    <xdr:to>
      <xdr:col>50</xdr:col>
      <xdr:colOff>114300</xdr:colOff>
      <xdr:row>55</xdr:row>
      <xdr:rowOff>39550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8925096"/>
          <a:ext cx="889000" cy="5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9696</xdr:rowOff>
    </xdr:from>
    <xdr:to>
      <xdr:col>45</xdr:col>
      <xdr:colOff>177800</xdr:colOff>
      <xdr:row>55</xdr:row>
      <xdr:rowOff>29126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8925096"/>
          <a:ext cx="889000" cy="5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29126</xdr:rowOff>
    </xdr:from>
    <xdr:to>
      <xdr:col>41</xdr:col>
      <xdr:colOff>50800</xdr:colOff>
      <xdr:row>55</xdr:row>
      <xdr:rowOff>155748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58876"/>
          <a:ext cx="889000" cy="1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112537</xdr:rowOff>
    </xdr:from>
    <xdr:to>
      <xdr:col>55</xdr:col>
      <xdr:colOff>50800</xdr:colOff>
      <xdr:row>55</xdr:row>
      <xdr:rowOff>42687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135414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160200</xdr:rowOff>
    </xdr:from>
    <xdr:to>
      <xdr:col>50</xdr:col>
      <xdr:colOff>165100</xdr:colOff>
      <xdr:row>55</xdr:row>
      <xdr:rowOff>90350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106877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130346</xdr:rowOff>
    </xdr:from>
    <xdr:to>
      <xdr:col>46</xdr:col>
      <xdr:colOff>38100</xdr:colOff>
      <xdr:row>52</xdr:row>
      <xdr:rowOff>60496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8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77023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6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149776</xdr:rowOff>
    </xdr:from>
    <xdr:to>
      <xdr:col>41</xdr:col>
      <xdr:colOff>101600</xdr:colOff>
      <xdr:row>55</xdr:row>
      <xdr:rowOff>79926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96453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104948</xdr:rowOff>
    </xdr:from>
    <xdr:to>
      <xdr:col>36</xdr:col>
      <xdr:colOff>165100</xdr:colOff>
      <xdr:row>56</xdr:row>
      <xdr:rowOff>35098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51625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68766</xdr:rowOff>
    </xdr:from>
    <xdr:to>
      <xdr:col>55</xdr:col>
      <xdr:colOff>0</xdr:colOff>
      <xdr:row>76</xdr:row>
      <xdr:rowOff>33790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27516"/>
          <a:ext cx="8382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68766</xdr:rowOff>
    </xdr:from>
    <xdr:to>
      <xdr:col>50</xdr:col>
      <xdr:colOff>114300</xdr:colOff>
      <xdr:row>75</xdr:row>
      <xdr:rowOff>168298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27516"/>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136843</xdr:rowOff>
    </xdr:from>
    <xdr:to>
      <xdr:col>45</xdr:col>
      <xdr:colOff>177800</xdr:colOff>
      <xdr:row>75</xdr:row>
      <xdr:rowOff>168298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9559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113388</xdr:rowOff>
    </xdr:from>
    <xdr:to>
      <xdr:col>41</xdr:col>
      <xdr:colOff>50800</xdr:colOff>
      <xdr:row>75</xdr:row>
      <xdr:rowOff>136843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800688"/>
          <a:ext cx="889000" cy="19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154440</xdr:rowOff>
    </xdr:from>
    <xdr:to>
      <xdr:col>55</xdr:col>
      <xdr:colOff>50800</xdr:colOff>
      <xdr:row>76</xdr:row>
      <xdr:rowOff>84590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132867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17966</xdr:rowOff>
    </xdr:from>
    <xdr:to>
      <xdr:col>50</xdr:col>
      <xdr:colOff>165100</xdr:colOff>
      <xdr:row>75</xdr:row>
      <xdr:rowOff>119566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136093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117497</xdr:rowOff>
    </xdr:from>
    <xdr:to>
      <xdr:col>46</xdr:col>
      <xdr:colOff>38100</xdr:colOff>
      <xdr:row>76</xdr:row>
      <xdr:rowOff>47647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64174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86043</xdr:rowOff>
    </xdr:from>
    <xdr:to>
      <xdr:col>41</xdr:col>
      <xdr:colOff>101600</xdr:colOff>
      <xdr:row>76</xdr:row>
      <xdr:rowOff>16193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62588</xdr:rowOff>
    </xdr:from>
    <xdr:to>
      <xdr:col>36</xdr:col>
      <xdr:colOff>165100</xdr:colOff>
      <xdr:row>74</xdr:row>
      <xdr:rowOff>164188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7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9265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5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136010</xdr:rowOff>
    </xdr:from>
    <xdr:to>
      <xdr:col>55</xdr:col>
      <xdr:colOff>0</xdr:colOff>
      <xdr:row>92</xdr:row>
      <xdr:rowOff>7880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395060"/>
          <a:ext cx="8382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7880</xdr:rowOff>
    </xdr:from>
    <xdr:to>
      <xdr:col>50</xdr:col>
      <xdr:colOff>114300</xdr:colOff>
      <xdr:row>95</xdr:row>
      <xdr:rowOff>38822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781280"/>
          <a:ext cx="889000" cy="54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53975</xdr:rowOff>
    </xdr:from>
    <xdr:to>
      <xdr:col>45</xdr:col>
      <xdr:colOff>177800</xdr:colOff>
      <xdr:row>95</xdr:row>
      <xdr:rowOff>38822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170275"/>
          <a:ext cx="8890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53975</xdr:rowOff>
    </xdr:from>
    <xdr:to>
      <xdr:col>41</xdr:col>
      <xdr:colOff>50800</xdr:colOff>
      <xdr:row>95</xdr:row>
      <xdr:rowOff>34038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170275"/>
          <a:ext cx="889000" cy="15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85210</xdr:rowOff>
    </xdr:from>
    <xdr:to>
      <xdr:col>55</xdr:col>
      <xdr:colOff>50800</xdr:colOff>
      <xdr:row>90</xdr:row>
      <xdr:rowOff>15360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3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36669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29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128530</xdr:rowOff>
    </xdr:from>
    <xdr:to>
      <xdr:col>50</xdr:col>
      <xdr:colOff>165100</xdr:colOff>
      <xdr:row>92</xdr:row>
      <xdr:rowOff>58680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75207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5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159472</xdr:rowOff>
    </xdr:from>
    <xdr:to>
      <xdr:col>46</xdr:col>
      <xdr:colOff>38100</xdr:colOff>
      <xdr:row>95</xdr:row>
      <xdr:rowOff>89622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106149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3175</xdr:rowOff>
    </xdr:from>
    <xdr:to>
      <xdr:col>41</xdr:col>
      <xdr:colOff>101600</xdr:colOff>
      <xdr:row>94</xdr:row>
      <xdr:rowOff>104775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121302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89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154688</xdr:rowOff>
    </xdr:from>
    <xdr:to>
      <xdr:col>36</xdr:col>
      <xdr:colOff>165100</xdr:colOff>
      <xdr:row>95</xdr:row>
      <xdr:rowOff>84838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101365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113502</xdr:rowOff>
    </xdr:from>
    <xdr:to>
      <xdr:col>85</xdr:col>
      <xdr:colOff>127000</xdr:colOff>
      <xdr:row>36</xdr:row>
      <xdr:rowOff>48260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14252"/>
          <a:ext cx="838200" cy="10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20782</xdr:rowOff>
    </xdr:from>
    <xdr:to>
      <xdr:col>81</xdr:col>
      <xdr:colOff>50800</xdr:colOff>
      <xdr:row>35</xdr:row>
      <xdr:rowOff>113502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21532"/>
          <a:ext cx="889000" cy="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20782</xdr:rowOff>
    </xdr:from>
    <xdr:to>
      <xdr:col>76</xdr:col>
      <xdr:colOff>114300</xdr:colOff>
      <xdr:row>36</xdr:row>
      <xdr:rowOff>50638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21532"/>
          <a:ext cx="889000" cy="20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23434</xdr:rowOff>
    </xdr:from>
    <xdr:to>
      <xdr:col>71</xdr:col>
      <xdr:colOff>177800</xdr:colOff>
      <xdr:row>36</xdr:row>
      <xdr:rowOff>50638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24184"/>
          <a:ext cx="889000" cy="19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168910</xdr:rowOff>
    </xdr:from>
    <xdr:to>
      <xdr:col>85</xdr:col>
      <xdr:colOff>177800</xdr:colOff>
      <xdr:row>36</xdr:row>
      <xdr:rowOff>99060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147337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62702</xdr:rowOff>
    </xdr:from>
    <xdr:to>
      <xdr:col>81</xdr:col>
      <xdr:colOff>101600</xdr:colOff>
      <xdr:row>35</xdr:row>
      <xdr:rowOff>164302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155429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5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141432</xdr:rowOff>
    </xdr:from>
    <xdr:to>
      <xdr:col>76</xdr:col>
      <xdr:colOff>165100</xdr:colOff>
      <xdr:row>35</xdr:row>
      <xdr:rowOff>71582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88109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171288</xdr:rowOff>
    </xdr:from>
    <xdr:to>
      <xdr:col>72</xdr:col>
      <xdr:colOff>38100</xdr:colOff>
      <xdr:row>36</xdr:row>
      <xdr:rowOff>101438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92565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144084</xdr:rowOff>
    </xdr:from>
    <xdr:to>
      <xdr:col>67</xdr:col>
      <xdr:colOff>101600</xdr:colOff>
      <xdr:row>35</xdr:row>
      <xdr:rowOff>74234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90761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121717</xdr:rowOff>
    </xdr:from>
    <xdr:to>
      <xdr:col>85</xdr:col>
      <xdr:colOff>127000</xdr:colOff>
      <xdr:row>57</xdr:row>
      <xdr:rowOff>150825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94367"/>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150825</xdr:rowOff>
    </xdr:from>
    <xdr:to>
      <xdr:col>81</xdr:col>
      <xdr:colOff>50800</xdr:colOff>
      <xdr:row>58</xdr:row>
      <xdr:rowOff>7449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23475"/>
          <a:ext cx="8890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22994</xdr:rowOff>
    </xdr:from>
    <xdr:to>
      <xdr:col>76</xdr:col>
      <xdr:colOff>114300</xdr:colOff>
      <xdr:row>58</xdr:row>
      <xdr:rowOff>7449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95644"/>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22994</xdr:rowOff>
    </xdr:from>
    <xdr:to>
      <xdr:col>71</xdr:col>
      <xdr:colOff>177800</xdr:colOff>
      <xdr:row>57</xdr:row>
      <xdr:rowOff>77760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95644"/>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70917</xdr:rowOff>
    </xdr:from>
    <xdr:to>
      <xdr:col>85</xdr:col>
      <xdr:colOff>177800</xdr:colOff>
      <xdr:row>58</xdr:row>
      <xdr:rowOff>1067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49344</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100025</xdr:rowOff>
    </xdr:from>
    <xdr:to>
      <xdr:col>81</xdr:col>
      <xdr:colOff>101600</xdr:colOff>
      <xdr:row>58</xdr:row>
      <xdr:rowOff>30175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21302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128099</xdr:rowOff>
    </xdr:from>
    <xdr:to>
      <xdr:col>76</xdr:col>
      <xdr:colOff>165100</xdr:colOff>
      <xdr:row>58</xdr:row>
      <xdr:rowOff>58249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49376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143644</xdr:rowOff>
    </xdr:from>
    <xdr:to>
      <xdr:col>72</xdr:col>
      <xdr:colOff>38100</xdr:colOff>
      <xdr:row>57</xdr:row>
      <xdr:rowOff>73794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90321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26960</xdr:rowOff>
    </xdr:from>
    <xdr:to>
      <xdr:col>67</xdr:col>
      <xdr:colOff>101600</xdr:colOff>
      <xdr:row>57</xdr:row>
      <xdr:rowOff>128560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145087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51820</xdr:rowOff>
    </xdr:from>
    <xdr:to>
      <xdr:col>85</xdr:col>
      <xdr:colOff>127000</xdr:colOff>
      <xdr:row>79</xdr:row>
      <xdr:rowOff>89309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96370"/>
          <a:ext cx="8382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86339</xdr:rowOff>
    </xdr:from>
    <xdr:to>
      <xdr:col>81</xdr:col>
      <xdr:colOff>50800</xdr:colOff>
      <xdr:row>79</xdr:row>
      <xdr:rowOff>89309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30889"/>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61519</xdr:rowOff>
    </xdr:from>
    <xdr:to>
      <xdr:col>76</xdr:col>
      <xdr:colOff>114300</xdr:colOff>
      <xdr:row>79</xdr:row>
      <xdr:rowOff>86339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60606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61519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606069"/>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1020</xdr:rowOff>
    </xdr:from>
    <xdr:to>
      <xdr:col>85</xdr:col>
      <xdr:colOff>177800</xdr:colOff>
      <xdr:row>79</xdr:row>
      <xdr:rowOff>102620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87397</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6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38509</xdr:rowOff>
    </xdr:from>
    <xdr:to>
      <xdr:col>81</xdr:col>
      <xdr:colOff>101600</xdr:colOff>
      <xdr:row>79</xdr:row>
      <xdr:rowOff>140109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131236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75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35539</xdr:rowOff>
    </xdr:from>
    <xdr:to>
      <xdr:col>76</xdr:col>
      <xdr:colOff>165100</xdr:colOff>
      <xdr:row>79</xdr:row>
      <xdr:rowOff>137139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128266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7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10719</xdr:rowOff>
    </xdr:from>
    <xdr:to>
      <xdr:col>72</xdr:col>
      <xdr:colOff>38100</xdr:colOff>
      <xdr:row>79</xdr:row>
      <xdr:rowOff>112319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103446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64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24651</xdr:rowOff>
    </xdr:from>
    <xdr:to>
      <xdr:col>85</xdr:col>
      <xdr:colOff>127000</xdr:colOff>
      <xdr:row>95</xdr:row>
      <xdr:rowOff>64605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312401"/>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55550</xdr:rowOff>
    </xdr:from>
    <xdr:to>
      <xdr:col>81</xdr:col>
      <xdr:colOff>50800</xdr:colOff>
      <xdr:row>95</xdr:row>
      <xdr:rowOff>64605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343300"/>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55550</xdr:rowOff>
    </xdr:from>
    <xdr:to>
      <xdr:col>76</xdr:col>
      <xdr:colOff>114300</xdr:colOff>
      <xdr:row>95</xdr:row>
      <xdr:rowOff>64579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343300"/>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64579</xdr:rowOff>
    </xdr:from>
    <xdr:to>
      <xdr:col>71</xdr:col>
      <xdr:colOff>177800</xdr:colOff>
      <xdr:row>95</xdr:row>
      <xdr:rowOff>102845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352329"/>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145301</xdr:rowOff>
    </xdr:from>
    <xdr:to>
      <xdr:col>85</xdr:col>
      <xdr:colOff>177800</xdr:colOff>
      <xdr:row>95</xdr:row>
      <xdr:rowOff>75451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123728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2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13805</xdr:rowOff>
    </xdr:from>
    <xdr:to>
      <xdr:col>81</xdr:col>
      <xdr:colOff>101600</xdr:colOff>
      <xdr:row>95</xdr:row>
      <xdr:rowOff>115405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106532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3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4750</xdr:rowOff>
    </xdr:from>
    <xdr:to>
      <xdr:col>76</xdr:col>
      <xdr:colOff>165100</xdr:colOff>
      <xdr:row>95</xdr:row>
      <xdr:rowOff>106350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2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122877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0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13779</xdr:rowOff>
    </xdr:from>
    <xdr:to>
      <xdr:col>72</xdr:col>
      <xdr:colOff>38100</xdr:colOff>
      <xdr:row>95</xdr:row>
      <xdr:rowOff>115379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131906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0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52045</xdr:rowOff>
    </xdr:from>
    <xdr:to>
      <xdr:col>67</xdr:col>
      <xdr:colOff>101600</xdr:colOff>
      <xdr:row>95</xdr:row>
      <xdr:rowOff>153645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3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144772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4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衛生費については、ごみ処理等の業務を一部事務組合で実施しており、広域連携による経費の圧縮が図られているため、類似団体平均を大きく下回った。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新型コロナウイルス感染症緊急経済対策の一環である特別定額給付金事業の事業完了等により、総務費が大幅に減少した一方で、芦原温泉駅周辺整備事業等の増により土木費が大幅に増加した。</a:t>
          </a:r>
        </a:p>
        <a:p>
          <a:r>
            <a:rPr kumimoji="1" lang="ja-JP" altLang="en-US" sz="1300">
              <a:latin typeface="ＭＳ Ｐゴシック" panose="020B0600070205080204" pitchFamily="50" charset="-128"/>
              <a:ea typeface="ＭＳ Ｐゴシック" panose="020B0600070205080204" pitchFamily="50" charset="-128"/>
            </a:rPr>
            <a:t>　今後は、芦原温泉周辺整備事業等の完了まで土木費が増加することに加え、大型事業実施のために発行した地方債の元金償還の開始に伴う公債費の増加が見込まれるため、その他の費目の抑制や財源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令和３年度は、決算剰余金として財政調整基金を</a:t>
          </a:r>
          <a:r>
            <a:rPr kumimoji="1" lang="en-US" altLang="ja-JP" sz="1100">
              <a:latin typeface="ＭＳ ゴシック" pitchFamily="49" charset="-128"/>
              <a:ea typeface="ＭＳ ゴシック" pitchFamily="49" charset="-128"/>
            </a:rPr>
            <a:t>978,016</a:t>
          </a:r>
          <a:r>
            <a:rPr kumimoji="1" lang="ja-JP" altLang="en-US" sz="1100">
              <a:latin typeface="ＭＳ ゴシック" pitchFamily="49" charset="-128"/>
              <a:ea typeface="ＭＳ ゴシック" pitchFamily="49" charset="-128"/>
            </a:rPr>
            <a:t>千円積み立て、</a:t>
          </a:r>
          <a:r>
            <a:rPr kumimoji="1" lang="en-US" altLang="ja-JP" sz="1100">
              <a:latin typeface="ＭＳ ゴシック" pitchFamily="49" charset="-128"/>
              <a:ea typeface="ＭＳ ゴシック" pitchFamily="49" charset="-128"/>
            </a:rPr>
            <a:t>326,016</a:t>
          </a:r>
          <a:r>
            <a:rPr kumimoji="1" lang="ja-JP" altLang="en-US" sz="1100">
              <a:latin typeface="ＭＳ ゴシック" pitchFamily="49" charset="-128"/>
              <a:ea typeface="ＭＳ ゴシック" pitchFamily="49" charset="-128"/>
            </a:rPr>
            <a:t>千円取り崩したため、前年度比</a:t>
          </a:r>
          <a:r>
            <a:rPr kumimoji="1" lang="en-US" altLang="ja-JP" sz="1100">
              <a:latin typeface="ＭＳ ゴシック" pitchFamily="49" charset="-128"/>
              <a:ea typeface="ＭＳ ゴシック" pitchFamily="49" charset="-128"/>
            </a:rPr>
            <a:t>5.71</a:t>
          </a:r>
          <a:r>
            <a:rPr kumimoji="1" lang="ja-JP" altLang="en-US" sz="1100">
              <a:latin typeface="ＭＳ ゴシック" pitchFamily="49" charset="-128"/>
              <a:ea typeface="ＭＳ ゴシック" pitchFamily="49" charset="-128"/>
            </a:rPr>
            <a:t>ポイントの増となった。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また、助成金の返還金の受け入れ、普通交付税の増、新型コロナウイルス感染症対応地方創生臨時交付金等による国庫支出金の増により、実質単年度収支は黒字に転じた。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今後は、芦原温泉駅周辺整備事業、道の駅整備事業で発行した地方債の元金償還が順次開始されるため、財政調整基金の取り崩しが想定される。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一般会計では、助成金の返還金の受け入れ、普通交付税の増、新型コロナウイルス感染症対応地方創生臨時交付金等による国庫支出金の増により黒字額の比率が上昇した。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水道事業会計では、収益的収支として、水道料金改定による料金収入の増、資本的収支として、企業債の増により黒字額の比率が上昇した。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公共下水道会計では、水道事業会計と同じく、下水道使用料金改定による料金収入の増により黒字額の比率が上昇した。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国民健康保険特別会計では、県支出金の増により黒字額の比率が上昇した。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18846772</v>
      </c>
      <c r="BO4" s="374"/>
      <c r="BP4" s="374"/>
      <c r="BQ4" s="374"/>
      <c r="BR4" s="374"/>
      <c r="BS4" s="374"/>
      <c r="BT4" s="374"/>
      <c r="BU4" s="375"/>
      <c r="BV4" s="373">
        <v>19003277</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12.5</v>
      </c>
      <c r="CU4" s="380"/>
      <c r="CV4" s="380"/>
      <c r="CW4" s="380"/>
      <c r="CX4" s="380"/>
      <c r="CY4" s="380"/>
      <c r="CZ4" s="380"/>
      <c r="DA4" s="381"/>
      <c r="DB4" s="379">
        <v>7.5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17604285</v>
      </c>
      <c r="BO5" s="411"/>
      <c r="BP5" s="411"/>
      <c r="BQ5" s="411"/>
      <c r="BR5" s="411"/>
      <c r="BS5" s="411"/>
      <c r="BT5" s="411"/>
      <c r="BU5" s="412"/>
      <c r="BV5" s="410">
        <v>18100901</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83.6</v>
      </c>
      <c r="CU5" s="408"/>
      <c r="CV5" s="408"/>
      <c r="CW5" s="408"/>
      <c r="CX5" s="408"/>
      <c r="CY5" s="408"/>
      <c r="CZ5" s="408"/>
      <c r="DA5" s="409"/>
      <c r="DB5" s="407">
        <v>89.1</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1242487</v>
      </c>
      <c r="BO6" s="411"/>
      <c r="BP6" s="411"/>
      <c r="BQ6" s="411"/>
      <c r="BR6" s="411"/>
      <c r="BS6" s="411"/>
      <c r="BT6" s="411"/>
      <c r="BU6" s="412"/>
      <c r="BV6" s="410">
        <v>902376</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89.2</v>
      </c>
      <c r="CU6" s="448"/>
      <c r="CV6" s="448"/>
      <c r="CW6" s="448"/>
      <c r="CX6" s="448"/>
      <c r="CY6" s="448"/>
      <c r="CZ6" s="448"/>
      <c r="DA6" s="449"/>
      <c r="DB6" s="447">
        <v>94.4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93</v>
      </c>
      <c r="AV7" s="443"/>
      <c r="AW7" s="443"/>
      <c r="AX7" s="443"/>
      <c r="AY7" s="444" t="s">
        <v>104</v>
      </c>
      <c r="AZ7" s="445"/>
      <c r="BA7" s="445"/>
      <c r="BB7" s="445"/>
      <c r="BC7" s="445"/>
      <c r="BD7" s="445"/>
      <c r="BE7" s="445"/>
      <c r="BF7" s="445"/>
      <c r="BG7" s="445"/>
      <c r="BH7" s="445"/>
      <c r="BI7" s="445"/>
      <c r="BJ7" s="445"/>
      <c r="BK7" s="445"/>
      <c r="BL7" s="445"/>
      <c r="BM7" s="446"/>
      <c r="BN7" s="410">
        <v>101241</v>
      </c>
      <c r="BO7" s="411"/>
      <c r="BP7" s="411"/>
      <c r="BQ7" s="411"/>
      <c r="BR7" s="411"/>
      <c r="BS7" s="411"/>
      <c r="BT7" s="411"/>
      <c r="BU7" s="412"/>
      <c r="BV7" s="410">
        <v>249552</v>
      </c>
      <c r="BW7" s="411"/>
      <c r="BX7" s="411"/>
      <c r="BY7" s="411"/>
      <c r="BZ7" s="411"/>
      <c r="CA7" s="411"/>
      <c r="CB7" s="411"/>
      <c r="CC7" s="412"/>
      <c r="CD7" s="413" t="s">
        <v>105</v>
      </c>
      <c r="CE7" s="414"/>
      <c r="CF7" s="414"/>
      <c r="CG7" s="414"/>
      <c r="CH7" s="414"/>
      <c r="CI7" s="414"/>
      <c r="CJ7" s="414"/>
      <c r="CK7" s="414"/>
      <c r="CL7" s="414"/>
      <c r="CM7" s="414"/>
      <c r="CN7" s="414"/>
      <c r="CO7" s="414"/>
      <c r="CP7" s="414"/>
      <c r="CQ7" s="414"/>
      <c r="CR7" s="414"/>
      <c r="CS7" s="415"/>
      <c r="CT7" s="410">
        <v>9117331</v>
      </c>
      <c r="CU7" s="411"/>
      <c r="CV7" s="411"/>
      <c r="CW7" s="411"/>
      <c r="CX7" s="411"/>
      <c r="CY7" s="411"/>
      <c r="CZ7" s="411"/>
      <c r="DA7" s="412"/>
      <c r="DB7" s="410">
        <v>8682460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106</v>
      </c>
      <c r="AN8" s="440"/>
      <c r="AO8" s="440"/>
      <c r="AP8" s="440"/>
      <c r="AQ8" s="440"/>
      <c r="AR8" s="440"/>
      <c r="AS8" s="440"/>
      <c r="AT8" s="441"/>
      <c r="AU8" s="442" t="s">
        <v>107</v>
      </c>
      <c r="AV8" s="443"/>
      <c r="AW8" s="443"/>
      <c r="AX8" s="443"/>
      <c r="AY8" s="444" t="s">
        <v>108</v>
      </c>
      <c r="AZ8" s="445"/>
      <c r="BA8" s="445"/>
      <c r="BB8" s="445"/>
      <c r="BC8" s="445"/>
      <c r="BD8" s="445"/>
      <c r="BE8" s="445"/>
      <c r="BF8" s="445"/>
      <c r="BG8" s="445"/>
      <c r="BH8" s="445"/>
      <c r="BI8" s="445"/>
      <c r="BJ8" s="445"/>
      <c r="BK8" s="445"/>
      <c r="BL8" s="445"/>
      <c r="BM8" s="446"/>
      <c r="BN8" s="410">
        <v>1141246</v>
      </c>
      <c r="BO8" s="411"/>
      <c r="BP8" s="411"/>
      <c r="BQ8" s="411"/>
      <c r="BR8" s="411"/>
      <c r="BS8" s="411"/>
      <c r="BT8" s="411"/>
      <c r="BU8" s="412"/>
      <c r="BV8" s="410">
        <v>652824</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0.59</v>
      </c>
      <c r="CU8" s="451"/>
      <c r="CV8" s="451"/>
      <c r="CW8" s="451"/>
      <c r="CX8" s="451"/>
      <c r="CY8" s="451"/>
      <c r="CZ8" s="451"/>
      <c r="DA8" s="452"/>
      <c r="DB8" s="450">
        <v>0.6</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27524</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107</v>
      </c>
      <c r="AV9" s="443"/>
      <c r="AW9" s="443"/>
      <c r="AX9" s="443"/>
      <c r="AY9" s="444" t="s">
        <v>114</v>
      </c>
      <c r="AZ9" s="445"/>
      <c r="BA9" s="445"/>
      <c r="BB9" s="445"/>
      <c r="BC9" s="445"/>
      <c r="BD9" s="445"/>
      <c r="BE9" s="445"/>
      <c r="BF9" s="445"/>
      <c r="BG9" s="445"/>
      <c r="BH9" s="445"/>
      <c r="BI9" s="445"/>
      <c r="BJ9" s="445"/>
      <c r="BK9" s="445"/>
      <c r="BL9" s="445"/>
      <c r="BM9" s="446"/>
      <c r="BN9" s="410">
        <v>488422</v>
      </c>
      <c r="BO9" s="411"/>
      <c r="BP9" s="411"/>
      <c r="BQ9" s="411"/>
      <c r="BR9" s="411"/>
      <c r="BS9" s="411"/>
      <c r="BT9" s="411"/>
      <c r="BU9" s="412"/>
      <c r="BV9" s="410">
        <v>154570</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12.5</v>
      </c>
      <c r="CU9" s="408"/>
      <c r="CV9" s="408"/>
      <c r="CW9" s="408"/>
      <c r="CX9" s="408"/>
      <c r="CY9" s="408"/>
      <c r="CZ9" s="408"/>
      <c r="DA9" s="409"/>
      <c r="DB9" s="407">
        <v>13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28729</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978016</v>
      </c>
      <c r="BO10" s="411"/>
      <c r="BP10" s="411"/>
      <c r="BQ10" s="411"/>
      <c r="BR10" s="411"/>
      <c r="BS10" s="411"/>
      <c r="BT10" s="411"/>
      <c r="BU10" s="412"/>
      <c r="BV10" s="410">
        <v>249982</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93</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126</v>
      </c>
      <c r="DC11" s="451"/>
      <c r="DD11" s="451"/>
      <c r="DE11" s="451"/>
      <c r="DF11" s="451"/>
      <c r="DG11" s="451"/>
      <c r="DH11" s="451"/>
      <c r="DI11" s="452"/>
    </row>
    <row r="12" spans="1:119" ht="18.75" customHeight="1" x14ac:dyDescent="0.15">
      <c r="A12" s="178"/>
      <c r="B12" s="470" t="s">
        <v>127</v>
      </c>
      <c r="C12" s="471"/>
      <c r="D12" s="471"/>
      <c r="E12" s="471"/>
      <c r="F12" s="471"/>
      <c r="G12" s="471"/>
      <c r="H12" s="471"/>
      <c r="I12" s="471"/>
      <c r="J12" s="471"/>
      <c r="K12" s="472"/>
      <c r="L12" s="479" t="s">
        <v>128</v>
      </c>
      <c r="M12" s="480"/>
      <c r="N12" s="480"/>
      <c r="O12" s="480"/>
      <c r="P12" s="480"/>
      <c r="Q12" s="481"/>
      <c r="R12" s="482">
        <v>27244</v>
      </c>
      <c r="S12" s="483"/>
      <c r="T12" s="483"/>
      <c r="U12" s="483"/>
      <c r="V12" s="484"/>
      <c r="W12" s="485" t="s">
        <v>1</v>
      </c>
      <c r="X12" s="443"/>
      <c r="Y12" s="443"/>
      <c r="Z12" s="443"/>
      <c r="AA12" s="443"/>
      <c r="AB12" s="486"/>
      <c r="AC12" s="487" t="s">
        <v>129</v>
      </c>
      <c r="AD12" s="488"/>
      <c r="AE12" s="488"/>
      <c r="AF12" s="488"/>
      <c r="AG12" s="489"/>
      <c r="AH12" s="487" t="s">
        <v>130</v>
      </c>
      <c r="AI12" s="488"/>
      <c r="AJ12" s="488"/>
      <c r="AK12" s="488"/>
      <c r="AL12" s="490"/>
      <c r="AM12" s="439" t="s">
        <v>131</v>
      </c>
      <c r="AN12" s="440"/>
      <c r="AO12" s="440"/>
      <c r="AP12" s="440"/>
      <c r="AQ12" s="440"/>
      <c r="AR12" s="440"/>
      <c r="AS12" s="440"/>
      <c r="AT12" s="441"/>
      <c r="AU12" s="442" t="s">
        <v>132</v>
      </c>
      <c r="AV12" s="443"/>
      <c r="AW12" s="443"/>
      <c r="AX12" s="443"/>
      <c r="AY12" s="444" t="s">
        <v>133</v>
      </c>
      <c r="AZ12" s="445"/>
      <c r="BA12" s="445"/>
      <c r="BB12" s="445"/>
      <c r="BC12" s="445"/>
      <c r="BD12" s="445"/>
      <c r="BE12" s="445"/>
      <c r="BF12" s="445"/>
      <c r="BG12" s="445"/>
      <c r="BH12" s="445"/>
      <c r="BI12" s="445"/>
      <c r="BJ12" s="445"/>
      <c r="BK12" s="445"/>
      <c r="BL12" s="445"/>
      <c r="BM12" s="446"/>
      <c r="BN12" s="410">
        <v>326016</v>
      </c>
      <c r="BO12" s="411"/>
      <c r="BP12" s="411"/>
      <c r="BQ12" s="411"/>
      <c r="BR12" s="411"/>
      <c r="BS12" s="411"/>
      <c r="BT12" s="411"/>
      <c r="BU12" s="412"/>
      <c r="BV12" s="410">
        <v>448982</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135</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26808</v>
      </c>
      <c r="S13" s="495"/>
      <c r="T13" s="495"/>
      <c r="U13" s="495"/>
      <c r="V13" s="496"/>
      <c r="W13" s="426" t="s">
        <v>138</v>
      </c>
      <c r="X13" s="427"/>
      <c r="Y13" s="427"/>
      <c r="Z13" s="427"/>
      <c r="AA13" s="427"/>
      <c r="AB13" s="417"/>
      <c r="AC13" s="461">
        <v>847</v>
      </c>
      <c r="AD13" s="462"/>
      <c r="AE13" s="462"/>
      <c r="AF13" s="462"/>
      <c r="AG13" s="504"/>
      <c r="AH13" s="461">
        <v>923</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1140422</v>
      </c>
      <c r="BO13" s="411"/>
      <c r="BP13" s="411"/>
      <c r="BQ13" s="411"/>
      <c r="BR13" s="411"/>
      <c r="BS13" s="411"/>
      <c r="BT13" s="411"/>
      <c r="BU13" s="412"/>
      <c r="BV13" s="410">
        <v>-44430</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6.7</v>
      </c>
      <c r="CU13" s="408"/>
      <c r="CV13" s="408"/>
      <c r="CW13" s="408"/>
      <c r="CX13" s="408"/>
      <c r="CY13" s="408"/>
      <c r="CZ13" s="408"/>
      <c r="DA13" s="409"/>
      <c r="DB13" s="407">
        <v>6.9</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27618</v>
      </c>
      <c r="S14" s="495"/>
      <c r="T14" s="495"/>
      <c r="U14" s="495"/>
      <c r="V14" s="496"/>
      <c r="W14" s="400"/>
      <c r="X14" s="401"/>
      <c r="Y14" s="401"/>
      <c r="Z14" s="401"/>
      <c r="AA14" s="401"/>
      <c r="AB14" s="390"/>
      <c r="AC14" s="497">
        <v>6</v>
      </c>
      <c r="AD14" s="498"/>
      <c r="AE14" s="498"/>
      <c r="AF14" s="498"/>
      <c r="AG14" s="499"/>
      <c r="AH14" s="497">
        <v>6.2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v>35.799999999999997</v>
      </c>
      <c r="CU14" s="509"/>
      <c r="CV14" s="509"/>
      <c r="CW14" s="509"/>
      <c r="CX14" s="509"/>
      <c r="CY14" s="509"/>
      <c r="CZ14" s="509"/>
      <c r="DA14" s="510"/>
      <c r="DB14" s="508">
        <v>47.6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27162</v>
      </c>
      <c r="S15" s="495"/>
      <c r="T15" s="495"/>
      <c r="U15" s="495"/>
      <c r="V15" s="496"/>
      <c r="W15" s="426" t="s">
        <v>146</v>
      </c>
      <c r="X15" s="427"/>
      <c r="Y15" s="427"/>
      <c r="Z15" s="427"/>
      <c r="AA15" s="427"/>
      <c r="AB15" s="417"/>
      <c r="AC15" s="461">
        <v>4651</v>
      </c>
      <c r="AD15" s="462"/>
      <c r="AE15" s="462"/>
      <c r="AF15" s="462"/>
      <c r="AG15" s="504"/>
      <c r="AH15" s="461">
        <v>4711</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4152829</v>
      </c>
      <c r="BO15" s="374"/>
      <c r="BP15" s="374"/>
      <c r="BQ15" s="374"/>
      <c r="BR15" s="374"/>
      <c r="BS15" s="374"/>
      <c r="BT15" s="374"/>
      <c r="BU15" s="375"/>
      <c r="BV15" s="373">
        <v>4164010</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32.9</v>
      </c>
      <c r="AD16" s="498"/>
      <c r="AE16" s="498"/>
      <c r="AF16" s="498"/>
      <c r="AG16" s="499"/>
      <c r="AH16" s="497">
        <v>31.5</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7380356</v>
      </c>
      <c r="BO16" s="411"/>
      <c r="BP16" s="411"/>
      <c r="BQ16" s="411"/>
      <c r="BR16" s="411"/>
      <c r="BS16" s="411"/>
      <c r="BT16" s="411"/>
      <c r="BU16" s="412"/>
      <c r="BV16" s="410">
        <v>7062025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8620</v>
      </c>
      <c r="AD17" s="462"/>
      <c r="AE17" s="462"/>
      <c r="AF17" s="462"/>
      <c r="AG17" s="504"/>
      <c r="AH17" s="461">
        <v>9345</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5276581</v>
      </c>
      <c r="BO17" s="411"/>
      <c r="BP17" s="411"/>
      <c r="BQ17" s="411"/>
      <c r="BR17" s="411"/>
      <c r="BS17" s="411"/>
      <c r="BT17" s="411"/>
      <c r="BU17" s="412"/>
      <c r="BV17" s="410">
        <v>5285116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116.98</v>
      </c>
      <c r="M18" s="534"/>
      <c r="N18" s="534"/>
      <c r="O18" s="534"/>
      <c r="P18" s="534"/>
      <c r="Q18" s="534"/>
      <c r="R18" s="535"/>
      <c r="S18" s="535"/>
      <c r="T18" s="535"/>
      <c r="U18" s="535"/>
      <c r="V18" s="536"/>
      <c r="W18" s="428"/>
      <c r="X18" s="429"/>
      <c r="Y18" s="429"/>
      <c r="Z18" s="429"/>
      <c r="AA18" s="429"/>
      <c r="AB18" s="420"/>
      <c r="AC18" s="537">
        <v>61.1</v>
      </c>
      <c r="AD18" s="538"/>
      <c r="AE18" s="538"/>
      <c r="AF18" s="538"/>
      <c r="AG18" s="539"/>
      <c r="AH18" s="537">
        <v>62.4</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8081978</v>
      </c>
      <c r="BO18" s="411"/>
      <c r="BP18" s="411"/>
      <c r="BQ18" s="411"/>
      <c r="BR18" s="411"/>
      <c r="BS18" s="411"/>
      <c r="BT18" s="411"/>
      <c r="BU18" s="412"/>
      <c r="BV18" s="410">
        <v>7977373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235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11986371</v>
      </c>
      <c r="BO19" s="411"/>
      <c r="BP19" s="411"/>
      <c r="BQ19" s="411"/>
      <c r="BR19" s="411"/>
      <c r="BS19" s="411"/>
      <c r="BT19" s="411"/>
      <c r="BU19" s="412"/>
      <c r="BV19" s="410">
        <v>10919488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9933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17492714</v>
      </c>
      <c r="BO22" s="374"/>
      <c r="BP22" s="374"/>
      <c r="BQ22" s="374"/>
      <c r="BR22" s="374"/>
      <c r="BS22" s="374"/>
      <c r="BT22" s="374"/>
      <c r="BU22" s="375"/>
      <c r="BV22" s="373">
        <v>17457731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6226754</v>
      </c>
      <c r="BO23" s="411"/>
      <c r="BP23" s="411"/>
      <c r="BQ23" s="411"/>
      <c r="BR23" s="411"/>
      <c r="BS23" s="411"/>
      <c r="BT23" s="411"/>
      <c r="BU23" s="412"/>
      <c r="BV23" s="410">
        <v>5925333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8900</v>
      </c>
      <c r="R24" s="462"/>
      <c r="S24" s="462"/>
      <c r="T24" s="462"/>
      <c r="U24" s="462"/>
      <c r="V24" s="504"/>
      <c r="W24" s="556"/>
      <c r="X24" s="557"/>
      <c r="Y24" s="558"/>
      <c r="Z24" s="460" t="s">
        <v>171</v>
      </c>
      <c r="AA24" s="440"/>
      <c r="AB24" s="440"/>
      <c r="AC24" s="440"/>
      <c r="AD24" s="440"/>
      <c r="AE24" s="440"/>
      <c r="AF24" s="440"/>
      <c r="AG24" s="441"/>
      <c r="AH24" s="461">
        <v>278</v>
      </c>
      <c r="AI24" s="462"/>
      <c r="AJ24" s="462"/>
      <c r="AK24" s="462"/>
      <c r="AL24" s="504"/>
      <c r="AM24" s="461">
        <v>783960</v>
      </c>
      <c r="AN24" s="462"/>
      <c r="AO24" s="462"/>
      <c r="AP24" s="462"/>
      <c r="AQ24" s="462"/>
      <c r="AR24" s="504"/>
      <c r="AS24" s="461">
        <v>2820</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10318068</v>
      </c>
      <c r="BO24" s="411"/>
      <c r="BP24" s="411"/>
      <c r="BQ24" s="411"/>
      <c r="BR24" s="411"/>
      <c r="BS24" s="411"/>
      <c r="BT24" s="411"/>
      <c r="BU24" s="412"/>
      <c r="BV24" s="410">
        <v>10336831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7000</v>
      </c>
      <c r="R25" s="462"/>
      <c r="S25" s="462"/>
      <c r="T25" s="462"/>
      <c r="U25" s="462"/>
      <c r="V25" s="504"/>
      <c r="W25" s="556"/>
      <c r="X25" s="557"/>
      <c r="Y25" s="558"/>
      <c r="Z25" s="460" t="s">
        <v>174</v>
      </c>
      <c r="AA25" s="440"/>
      <c r="AB25" s="440"/>
      <c r="AC25" s="440"/>
      <c r="AD25" s="440"/>
      <c r="AE25" s="440"/>
      <c r="AF25" s="440"/>
      <c r="AG25" s="441"/>
      <c r="AH25" s="461" t="s">
        <v>136</v>
      </c>
      <c r="AI25" s="462"/>
      <c r="AJ25" s="462"/>
      <c r="AK25" s="462"/>
      <c r="AL25" s="504"/>
      <c r="AM25" s="461" t="s">
        <v>135</v>
      </c>
      <c r="AN25" s="462"/>
      <c r="AO25" s="462"/>
      <c r="AP25" s="462"/>
      <c r="AQ25" s="462"/>
      <c r="AR25" s="504"/>
      <c r="AS25" s="461" t="s">
        <v>135</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1217084</v>
      </c>
      <c r="BO25" s="374"/>
      <c r="BP25" s="374"/>
      <c r="BQ25" s="374"/>
      <c r="BR25" s="374"/>
      <c r="BS25" s="374"/>
      <c r="BT25" s="374"/>
      <c r="BU25" s="375"/>
      <c r="BV25" s="373">
        <v>1349499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6000</v>
      </c>
      <c r="R26" s="462"/>
      <c r="S26" s="462"/>
      <c r="T26" s="462"/>
      <c r="U26" s="462"/>
      <c r="V26" s="504"/>
      <c r="W26" s="556"/>
      <c r="X26" s="557"/>
      <c r="Y26" s="558"/>
      <c r="Z26" s="460" t="s">
        <v>177</v>
      </c>
      <c r="AA26" s="562"/>
      <c r="AB26" s="562"/>
      <c r="AC26" s="562"/>
      <c r="AD26" s="562"/>
      <c r="AE26" s="562"/>
      <c r="AF26" s="562"/>
      <c r="AG26" s="563"/>
      <c r="AH26" s="461">
        <v>14</v>
      </c>
      <c r="AI26" s="462"/>
      <c r="AJ26" s="462"/>
      <c r="AK26" s="462"/>
      <c r="AL26" s="504"/>
      <c r="AM26" s="461">
        <v>35406</v>
      </c>
      <c r="AN26" s="462"/>
      <c r="AO26" s="462"/>
      <c r="AP26" s="462"/>
      <c r="AQ26" s="462"/>
      <c r="AR26" s="504"/>
      <c r="AS26" s="461">
        <v>2529</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179</v>
      </c>
      <c r="BO26" s="411"/>
      <c r="BP26" s="411"/>
      <c r="BQ26" s="411"/>
      <c r="BR26" s="411"/>
      <c r="BS26" s="411"/>
      <c r="BT26" s="411"/>
      <c r="BU26" s="412"/>
      <c r="BV26" s="410" t="s">
        <v>135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4400</v>
      </c>
      <c r="R27" s="462"/>
      <c r="S27" s="462"/>
      <c r="T27" s="462"/>
      <c r="U27" s="462"/>
      <c r="V27" s="504"/>
      <c r="W27" s="556"/>
      <c r="X27" s="557"/>
      <c r="Y27" s="558"/>
      <c r="Z27" s="460" t="s">
        <v>181</v>
      </c>
      <c r="AA27" s="440"/>
      <c r="AB27" s="440"/>
      <c r="AC27" s="440"/>
      <c r="AD27" s="440"/>
      <c r="AE27" s="440"/>
      <c r="AF27" s="440"/>
      <c r="AG27" s="441"/>
      <c r="AH27" s="461" t="s">
        <v>126</v>
      </c>
      <c r="AI27" s="462"/>
      <c r="AJ27" s="462"/>
      <c r="AK27" s="462"/>
      <c r="AL27" s="504"/>
      <c r="AM27" s="461" t="s">
        <v>136</v>
      </c>
      <c r="AN27" s="462"/>
      <c r="AO27" s="462"/>
      <c r="AP27" s="462"/>
      <c r="AQ27" s="462"/>
      <c r="AR27" s="504"/>
      <c r="AS27" s="461" t="s">
        <v>135</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377364</v>
      </c>
      <c r="BO27" s="530"/>
      <c r="BP27" s="530"/>
      <c r="BQ27" s="530"/>
      <c r="BR27" s="530"/>
      <c r="BS27" s="530"/>
      <c r="BT27" s="530"/>
      <c r="BU27" s="531"/>
      <c r="BV27" s="529">
        <v>377360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3700</v>
      </c>
      <c r="R28" s="462"/>
      <c r="S28" s="462"/>
      <c r="T28" s="462"/>
      <c r="U28" s="462"/>
      <c r="V28" s="504"/>
      <c r="W28" s="556"/>
      <c r="X28" s="557"/>
      <c r="Y28" s="558"/>
      <c r="Z28" s="460" t="s">
        <v>184</v>
      </c>
      <c r="AA28" s="440"/>
      <c r="AB28" s="440"/>
      <c r="AC28" s="440"/>
      <c r="AD28" s="440"/>
      <c r="AE28" s="440"/>
      <c r="AF28" s="440"/>
      <c r="AG28" s="441"/>
      <c r="AH28" s="461" t="s">
        <v>185</v>
      </c>
      <c r="AI28" s="462"/>
      <c r="AJ28" s="462"/>
      <c r="AK28" s="462"/>
      <c r="AL28" s="504"/>
      <c r="AM28" s="461" t="s">
        <v>126</v>
      </c>
      <c r="AN28" s="462"/>
      <c r="AO28" s="462"/>
      <c r="AP28" s="462"/>
      <c r="AQ28" s="462"/>
      <c r="AR28" s="504"/>
      <c r="AS28" s="461" t="s">
        <v>135</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3266000</v>
      </c>
      <c r="BO28" s="374"/>
      <c r="BP28" s="374"/>
      <c r="BQ28" s="374"/>
      <c r="BR28" s="374"/>
      <c r="BS28" s="374"/>
      <c r="BT28" s="374"/>
      <c r="BU28" s="375"/>
      <c r="BV28" s="373">
        <v>2614000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16</v>
      </c>
      <c r="M29" s="462"/>
      <c r="N29" s="462"/>
      <c r="O29" s="462"/>
      <c r="P29" s="504"/>
      <c r="Q29" s="461">
        <v>3500</v>
      </c>
      <c r="R29" s="462"/>
      <c r="S29" s="462"/>
      <c r="T29" s="462"/>
      <c r="U29" s="462"/>
      <c r="V29" s="504"/>
      <c r="W29" s="559"/>
      <c r="X29" s="560"/>
      <c r="Y29" s="561"/>
      <c r="Z29" s="460" t="s">
        <v>188</v>
      </c>
      <c r="AA29" s="440"/>
      <c r="AB29" s="440"/>
      <c r="AC29" s="440"/>
      <c r="AD29" s="440"/>
      <c r="AE29" s="440"/>
      <c r="AF29" s="440"/>
      <c r="AG29" s="441"/>
      <c r="AH29" s="461">
        <v>278</v>
      </c>
      <c r="AI29" s="462"/>
      <c r="AJ29" s="462"/>
      <c r="AK29" s="462"/>
      <c r="AL29" s="504"/>
      <c r="AM29" s="461">
        <v>783960</v>
      </c>
      <c r="AN29" s="462"/>
      <c r="AO29" s="462"/>
      <c r="AP29" s="462"/>
      <c r="AQ29" s="462"/>
      <c r="AR29" s="504"/>
      <c r="AS29" s="461">
        <v>2820</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315195</v>
      </c>
      <c r="BO29" s="411"/>
      <c r="BP29" s="411"/>
      <c r="BQ29" s="411"/>
      <c r="BR29" s="411"/>
      <c r="BS29" s="411"/>
      <c r="BT29" s="411"/>
      <c r="BU29" s="412"/>
      <c r="BV29" s="410">
        <v>148493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2184996</v>
      </c>
      <c r="BO30" s="530"/>
      <c r="BP30" s="530"/>
      <c r="BQ30" s="530"/>
      <c r="BR30" s="530"/>
      <c r="BS30" s="530"/>
      <c r="BT30" s="530"/>
      <c r="BU30" s="531"/>
      <c r="BV30" s="529">
        <v>2120187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198</v>
      </c>
      <c r="X33" s="399"/>
      <c r="Y33" s="399"/>
      <c r="Z33" s="399"/>
      <c r="AA33" s="399"/>
      <c r="AB33" s="399"/>
      <c r="AC33" s="399"/>
      <c r="AD33" s="399"/>
      <c r="AE33" s="399"/>
      <c r="AF33" s="399"/>
      <c r="AG33" s="399"/>
      <c r="AH33" s="399"/>
      <c r="AI33" s="399"/>
      <c r="AJ33" s="399"/>
      <c r="AK33" s="399"/>
      <c r="AL33" s="203"/>
      <c r="AM33" s="434" t="s">
        <v>200</v>
      </c>
      <c r="AN33" s="434"/>
      <c r="AO33" s="399" t="s">
        <v>201</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200</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嶺北消防組合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（公財）金津創作の森財団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農業者労働災害共済特別会計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IF('各会計、関係団体の財政状況及び健全化判断比率'!B31="","",'各会計、関係団体の財政状況及び健全化判断比率'!B31)</f>
        <v>公共下水道事業会計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福井県後期高齢者医療広域連合（一般会計）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福井県後期高齢者医療広域連合（後期高齢者医療特別会計）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福井坂井地区広域市町村圏事務組合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福井県市町総合事務組合（一般会計）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福井県市町総合事務組合（交通災害共済事業特別会計）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福井県自治会館組合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坂井地区広域連合（一般会計）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坂井地区広域連合（代官山墓地特別会計）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16</v>
      </c>
      <c r="BX43" s="600"/>
      <c r="BY43" s="601" t="str">
        <f>IF('各会計、関係団体の財政状況及び健全化判断比率'!B77="","",'各会計、関係団体の財政状況及び健全化判断比率'!B77)</f>
        <v>坂井地区広域連合（介護保険特別会計）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2" t="s">
        <v>565</v>
      </c>
      <c r="D34" s="1182"/>
      <c r="E34" s="1183"/>
      <c r="F34" s="32">
        <v>3.28</v>
      </c>
      <c r="G34" s="33">
        <v>6.27</v>
      </c>
      <c r="H34" s="33">
        <v>5.89</v>
      </c>
      <c r="I34" s="33">
        <v>7.5</v>
      </c>
      <c r="J34" s="34">
        <v>12.55</v>
      </c>
      <c r="K34" s="22"/>
      <c r="L34" s="22"/>
      <c r="M34" s="22"/>
      <c r="N34" s="22"/>
      <c r="O34" s="22"/>
      <c r="P34" s="22"/>
    </row>
    <row r="35" spans="1:16" ht="39" customHeight="1" x14ac:dyDescent="0.15">
      <c r="A35" s="22"/>
      <c r="B35" s="35"/>
      <c r="C35" s="1176" t="s">
        <v>566</v>
      </c>
      <c r="D35" s="1177"/>
      <c r="E35" s="1178"/>
      <c r="F35" s="36">
        <v>1.94</v>
      </c>
      <c r="G35" s="37">
        <v>2.91</v>
      </c>
      <c r="H35" s="37">
        <v>3.69</v>
      </c>
      <c r="I35" s="37">
        <v>4.63</v>
      </c>
      <c r="J35" s="38">
        <v>5.44</v>
      </c>
      <c r="K35" s="22"/>
      <c r="L35" s="22"/>
      <c r="M35" s="22"/>
      <c r="N35" s="22"/>
      <c r="O35" s="22"/>
      <c r="P35" s="22"/>
    </row>
    <row r="36" spans="1:16" ht="39" customHeight="1" x14ac:dyDescent="0.15">
      <c r="A36" s="22"/>
      <c r="B36" s="35"/>
      <c r="C36" s="1176" t="s">
        <v>567</v>
      </c>
      <c r="D36" s="1177"/>
      <c r="E36" s="1178"/>
      <c r="F36" s="36">
        <v>1.56</v>
      </c>
      <c r="G36" s="37">
        <v>0.99</v>
      </c>
      <c r="H36" s="37">
        <v>0.91</v>
      </c>
      <c r="I36" s="37">
        <v>1.29</v>
      </c>
      <c r="J36" s="38">
        <v>1.86</v>
      </c>
      <c r="K36" s="22"/>
      <c r="L36" s="22"/>
      <c r="M36" s="22"/>
      <c r="N36" s="22"/>
      <c r="O36" s="22"/>
      <c r="P36" s="22"/>
    </row>
    <row r="37" spans="1:16" ht="39" customHeight="1" x14ac:dyDescent="0.15">
      <c r="A37" s="22"/>
      <c r="B37" s="35"/>
      <c r="C37" s="1176" t="s">
        <v>568</v>
      </c>
      <c r="D37" s="1177"/>
      <c r="E37" s="1178"/>
      <c r="F37" s="36">
        <v>2.1</v>
      </c>
      <c r="G37" s="37">
        <v>0.64</v>
      </c>
      <c r="H37" s="37">
        <v>0.25</v>
      </c>
      <c r="I37" s="37">
        <v>0.6</v>
      </c>
      <c r="J37" s="38">
        <v>1.0900000000000001</v>
      </c>
      <c r="K37" s="22"/>
      <c r="L37" s="22"/>
      <c r="M37" s="22"/>
      <c r="N37" s="22"/>
      <c r="O37" s="22"/>
      <c r="P37" s="22"/>
    </row>
    <row r="38" spans="1:16" ht="39" customHeight="1" x14ac:dyDescent="0.15">
      <c r="A38" s="22"/>
      <c r="B38" s="35"/>
      <c r="C38" s="1176" t="s">
        <v>569</v>
      </c>
      <c r="D38" s="1177"/>
      <c r="E38" s="1178"/>
      <c r="F38" s="36">
        <v>0</v>
      </c>
      <c r="G38" s="37">
        <v>0</v>
      </c>
      <c r="H38" s="37">
        <v>0</v>
      </c>
      <c r="I38" s="37">
        <v>0</v>
      </c>
      <c r="J38" s="38">
        <v>0</v>
      </c>
      <c r="K38" s="22"/>
      <c r="L38" s="22"/>
      <c r="M38" s="22"/>
      <c r="N38" s="22"/>
      <c r="O38" s="22"/>
      <c r="P38" s="22"/>
    </row>
    <row r="39" spans="1:16" ht="39" customHeight="1" x14ac:dyDescent="0.15">
      <c r="A39" s="22"/>
      <c r="B39" s="35"/>
      <c r="C39" s="1176" t="s">
        <v>570</v>
      </c>
      <c r="D39" s="1177"/>
      <c r="E39" s="1178"/>
      <c r="F39" s="36">
        <v>0.02</v>
      </c>
      <c r="G39" s="37">
        <v>0.01</v>
      </c>
      <c r="H39" s="37">
        <v>0</v>
      </c>
      <c r="I39" s="37">
        <v>0</v>
      </c>
      <c r="J39" s="38">
        <v>0</v>
      </c>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571</v>
      </c>
      <c r="D42" s="1177"/>
      <c r="E42" s="1178"/>
      <c r="F42" s="36" t="s">
        <v>515</v>
      </c>
      <c r="G42" s="37" t="s">
        <v>515</v>
      </c>
      <c r="H42" s="37" t="s">
        <v>515</v>
      </c>
      <c r="I42" s="37" t="s">
        <v>515</v>
      </c>
      <c r="J42" s="38" t="s">
        <v>515</v>
      </c>
      <c r="K42" s="22"/>
      <c r="L42" s="22"/>
      <c r="M42" s="22"/>
      <c r="N42" s="22"/>
      <c r="O42" s="22"/>
      <c r="P42" s="22"/>
    </row>
    <row r="43" spans="1:16" ht="39" customHeight="1" thickBot="1" x14ac:dyDescent="0.2">
      <c r="A43" s="22"/>
      <c r="B43" s="40"/>
      <c r="C43" s="1179" t="s">
        <v>572</v>
      </c>
      <c r="D43" s="1180"/>
      <c r="E43" s="1181"/>
      <c r="F43" s="41">
        <v>0.53</v>
      </c>
      <c r="G43" s="42">
        <v>0.5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9fzaMakVVkYdu4QaL7/uciPWVgEQKTxiaf1nuyTiCCKkSjIleaoh99R6tyAp4LXaI6wnj2nfm86RNq3/FgIHg==" saltValue="hDRcIY4S8zQJT8puRUqd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1451</v>
      </c>
      <c r="L45" s="60">
        <v>1521</v>
      </c>
      <c r="M45" s="60">
        <v>1527</v>
      </c>
      <c r="N45" s="60">
        <v>1487</v>
      </c>
      <c r="O45" s="61">
        <v>1554</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515</v>
      </c>
      <c r="L46" s="64" t="s">
        <v>515</v>
      </c>
      <c r="M46" s="64" t="s">
        <v>515</v>
      </c>
      <c r="N46" s="64" t="s">
        <v>515</v>
      </c>
      <c r="O46" s="65" t="s">
        <v>515</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515</v>
      </c>
      <c r="L47" s="64" t="s">
        <v>515</v>
      </c>
      <c r="M47" s="64" t="s">
        <v>515</v>
      </c>
      <c r="N47" s="64" t="s">
        <v>515</v>
      </c>
      <c r="O47" s="65" t="s">
        <v>515</v>
      </c>
      <c r="P47" s="48"/>
      <c r="Q47" s="48"/>
      <c r="R47" s="48"/>
      <c r="S47" s="48"/>
      <c r="T47" s="48"/>
      <c r="U47" s="48"/>
    </row>
    <row r="48" spans="1:21" ht="30.75" customHeight="1" x14ac:dyDescent="0.15">
      <c r="A48" s="48"/>
      <c r="B48" s="1186"/>
      <c r="C48" s="1187"/>
      <c r="D48" s="62"/>
      <c r="E48" s="1192" t="s">
        <v>15</v>
      </c>
      <c r="F48" s="1192"/>
      <c r="G48" s="1192"/>
      <c r="H48" s="1192"/>
      <c r="I48" s="1192"/>
      <c r="J48" s="1193"/>
      <c r="K48" s="63">
        <v>532</v>
      </c>
      <c r="L48" s="64">
        <v>475</v>
      </c>
      <c r="M48" s="64">
        <v>483</v>
      </c>
      <c r="N48" s="64">
        <v>433</v>
      </c>
      <c r="O48" s="65">
        <v>421</v>
      </c>
      <c r="P48" s="48"/>
      <c r="Q48" s="48"/>
      <c r="R48" s="48"/>
      <c r="S48" s="48"/>
      <c r="T48" s="48"/>
      <c r="U48" s="48"/>
    </row>
    <row r="49" spans="1:21" ht="30.75" customHeight="1" x14ac:dyDescent="0.15">
      <c r="A49" s="48"/>
      <c r="B49" s="1186"/>
      <c r="C49" s="1187"/>
      <c r="D49" s="62"/>
      <c r="E49" s="1192" t="s">
        <v>16</v>
      </c>
      <c r="F49" s="1192"/>
      <c r="G49" s="1192"/>
      <c r="H49" s="1192"/>
      <c r="I49" s="1192"/>
      <c r="J49" s="1193"/>
      <c r="K49" s="63">
        <v>24</v>
      </c>
      <c r="L49" s="64">
        <v>37</v>
      </c>
      <c r="M49" s="64">
        <v>40</v>
      </c>
      <c r="N49" s="64">
        <v>102</v>
      </c>
      <c r="O49" s="65">
        <v>96</v>
      </c>
      <c r="P49" s="48"/>
      <c r="Q49" s="48"/>
      <c r="R49" s="48"/>
      <c r="S49" s="48"/>
      <c r="T49" s="48"/>
      <c r="U49" s="48"/>
    </row>
    <row r="50" spans="1:21" ht="30.75" customHeight="1" x14ac:dyDescent="0.15">
      <c r="A50" s="48"/>
      <c r="B50" s="1186"/>
      <c r="C50" s="1187"/>
      <c r="D50" s="62"/>
      <c r="E50" s="1192" t="s">
        <v>17</v>
      </c>
      <c r="F50" s="1192"/>
      <c r="G50" s="1192"/>
      <c r="H50" s="1192"/>
      <c r="I50" s="1192"/>
      <c r="J50" s="1193"/>
      <c r="K50" s="63" t="s">
        <v>515</v>
      </c>
      <c r="L50" s="64" t="s">
        <v>515</v>
      </c>
      <c r="M50" s="64" t="s">
        <v>515</v>
      </c>
      <c r="N50" s="64" t="s">
        <v>515</v>
      </c>
      <c r="O50" s="65" t="s">
        <v>515</v>
      </c>
      <c r="P50" s="48"/>
      <c r="Q50" s="48"/>
      <c r="R50" s="48"/>
      <c r="S50" s="48"/>
      <c r="T50" s="48"/>
      <c r="U50" s="48"/>
    </row>
    <row r="51" spans="1:21" ht="30.75" customHeight="1" x14ac:dyDescent="0.15">
      <c r="A51" s="48"/>
      <c r="B51" s="1188"/>
      <c r="C51" s="1189"/>
      <c r="D51" s="66"/>
      <c r="E51" s="1192" t="s">
        <v>18</v>
      </c>
      <c r="F51" s="1192"/>
      <c r="G51" s="1192"/>
      <c r="H51" s="1192"/>
      <c r="I51" s="1192"/>
      <c r="J51" s="1193"/>
      <c r="K51" s="63">
        <v>0</v>
      </c>
      <c r="L51" s="64" t="s">
        <v>515</v>
      </c>
      <c r="M51" s="64">
        <v>0</v>
      </c>
      <c r="N51" s="64" t="s">
        <v>515</v>
      </c>
      <c r="O51" s="65" t="s">
        <v>515</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1507</v>
      </c>
      <c r="L52" s="64">
        <v>1539</v>
      </c>
      <c r="M52" s="64">
        <v>1561</v>
      </c>
      <c r="N52" s="64">
        <v>1529</v>
      </c>
      <c r="O52" s="65">
        <v>1574</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500</v>
      </c>
      <c r="L53" s="69">
        <v>494</v>
      </c>
      <c r="M53" s="69">
        <v>489</v>
      </c>
      <c r="N53" s="69">
        <v>493</v>
      </c>
      <c r="O53" s="70">
        <v>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ItxMsiAbFIcmh+MzK5yS6FdAvBfdwaCKbAN5Qf+wX/GVGbEd+1iE+QQm1nwIHH3HYslVqdjBr1q9FCqHyhyGg==" saltValue="EsrqJVPbxjhYezg4MeBg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10" t="s">
        <v>30</v>
      </c>
      <c r="C41" s="1211"/>
      <c r="D41" s="102"/>
      <c r="E41" s="1216" t="s">
        <v>31</v>
      </c>
      <c r="F41" s="1216"/>
      <c r="G41" s="1216"/>
      <c r="H41" s="1217"/>
      <c r="I41" s="358">
        <v>17837</v>
      </c>
      <c r="J41" s="359">
        <v>17581</v>
      </c>
      <c r="K41" s="359">
        <v>17650</v>
      </c>
      <c r="L41" s="359">
        <v>17629</v>
      </c>
      <c r="M41" s="360">
        <v>17626</v>
      </c>
    </row>
    <row r="42" spans="2:13" ht="27.75" customHeight="1" x14ac:dyDescent="0.15">
      <c r="B42" s="1212"/>
      <c r="C42" s="1213"/>
      <c r="D42" s="103"/>
      <c r="E42" s="1218" t="s">
        <v>32</v>
      </c>
      <c r="F42" s="1218"/>
      <c r="G42" s="1218"/>
      <c r="H42" s="1219"/>
      <c r="I42" s="361" t="s">
        <v>515</v>
      </c>
      <c r="J42" s="362" t="s">
        <v>515</v>
      </c>
      <c r="K42" s="362" t="s">
        <v>515</v>
      </c>
      <c r="L42" s="362" t="s">
        <v>515</v>
      </c>
      <c r="M42" s="363" t="s">
        <v>515</v>
      </c>
    </row>
    <row r="43" spans="2:13" ht="27.75" customHeight="1" x14ac:dyDescent="0.15">
      <c r="B43" s="1212"/>
      <c r="C43" s="1213"/>
      <c r="D43" s="103"/>
      <c r="E43" s="1218" t="s">
        <v>33</v>
      </c>
      <c r="F43" s="1218"/>
      <c r="G43" s="1218"/>
      <c r="H43" s="1219"/>
      <c r="I43" s="361">
        <v>5295</v>
      </c>
      <c r="J43" s="362">
        <v>5053</v>
      </c>
      <c r="K43" s="362">
        <v>4947</v>
      </c>
      <c r="L43" s="362">
        <v>4566</v>
      </c>
      <c r="M43" s="363">
        <v>4293</v>
      </c>
    </row>
    <row r="44" spans="2:13" ht="27.75" customHeight="1" x14ac:dyDescent="0.15">
      <c r="B44" s="1212"/>
      <c r="C44" s="1213"/>
      <c r="D44" s="103"/>
      <c r="E44" s="1218" t="s">
        <v>34</v>
      </c>
      <c r="F44" s="1218"/>
      <c r="G44" s="1218"/>
      <c r="H44" s="1219"/>
      <c r="I44" s="361">
        <v>730</v>
      </c>
      <c r="J44" s="362">
        <v>713</v>
      </c>
      <c r="K44" s="362">
        <v>675</v>
      </c>
      <c r="L44" s="362">
        <v>675</v>
      </c>
      <c r="M44" s="363">
        <v>591</v>
      </c>
    </row>
    <row r="45" spans="2:13" ht="27.75" customHeight="1" x14ac:dyDescent="0.15">
      <c r="B45" s="1212"/>
      <c r="C45" s="1213"/>
      <c r="D45" s="103"/>
      <c r="E45" s="1218" t="s">
        <v>35</v>
      </c>
      <c r="F45" s="1218"/>
      <c r="G45" s="1218"/>
      <c r="H45" s="1219"/>
      <c r="I45" s="361">
        <v>2416</v>
      </c>
      <c r="J45" s="362">
        <v>2380</v>
      </c>
      <c r="K45" s="362">
        <v>2334</v>
      </c>
      <c r="L45" s="362">
        <v>2230</v>
      </c>
      <c r="M45" s="363">
        <v>2170</v>
      </c>
    </row>
    <row r="46" spans="2:13" ht="27.75" customHeight="1" x14ac:dyDescent="0.15">
      <c r="B46" s="1212"/>
      <c r="C46" s="1213"/>
      <c r="D46" s="104"/>
      <c r="E46" s="1218" t="s">
        <v>36</v>
      </c>
      <c r="F46" s="1218"/>
      <c r="G46" s="1218"/>
      <c r="H46" s="1219"/>
      <c r="I46" s="361" t="s">
        <v>515</v>
      </c>
      <c r="J46" s="362" t="s">
        <v>515</v>
      </c>
      <c r="K46" s="362" t="s">
        <v>515</v>
      </c>
      <c r="L46" s="362" t="s">
        <v>515</v>
      </c>
      <c r="M46" s="363" t="s">
        <v>515</v>
      </c>
    </row>
    <row r="47" spans="2:13" ht="27.75" customHeight="1" x14ac:dyDescent="0.15">
      <c r="B47" s="1212"/>
      <c r="C47" s="1213"/>
      <c r="D47" s="105"/>
      <c r="E47" s="1220" t="s">
        <v>37</v>
      </c>
      <c r="F47" s="1221"/>
      <c r="G47" s="1221"/>
      <c r="H47" s="1222"/>
      <c r="I47" s="361" t="s">
        <v>515</v>
      </c>
      <c r="J47" s="362" t="s">
        <v>515</v>
      </c>
      <c r="K47" s="362" t="s">
        <v>515</v>
      </c>
      <c r="L47" s="362" t="s">
        <v>515</v>
      </c>
      <c r="M47" s="363" t="s">
        <v>515</v>
      </c>
    </row>
    <row r="48" spans="2:13" ht="27.75" customHeight="1" x14ac:dyDescent="0.15">
      <c r="B48" s="1212"/>
      <c r="C48" s="1213"/>
      <c r="D48" s="103"/>
      <c r="E48" s="1218" t="s">
        <v>38</v>
      </c>
      <c r="F48" s="1218"/>
      <c r="G48" s="1218"/>
      <c r="H48" s="1219"/>
      <c r="I48" s="361" t="s">
        <v>515</v>
      </c>
      <c r="J48" s="362" t="s">
        <v>515</v>
      </c>
      <c r="K48" s="362" t="s">
        <v>515</v>
      </c>
      <c r="L48" s="362" t="s">
        <v>515</v>
      </c>
      <c r="M48" s="363" t="s">
        <v>515</v>
      </c>
    </row>
    <row r="49" spans="2:13" ht="27.75" customHeight="1" x14ac:dyDescent="0.15">
      <c r="B49" s="1214"/>
      <c r="C49" s="1215"/>
      <c r="D49" s="103"/>
      <c r="E49" s="1218" t="s">
        <v>39</v>
      </c>
      <c r="F49" s="1218"/>
      <c r="G49" s="1218"/>
      <c r="H49" s="1219"/>
      <c r="I49" s="361" t="s">
        <v>515</v>
      </c>
      <c r="J49" s="362" t="s">
        <v>515</v>
      </c>
      <c r="K49" s="362" t="s">
        <v>515</v>
      </c>
      <c r="L49" s="362" t="s">
        <v>515</v>
      </c>
      <c r="M49" s="363" t="s">
        <v>515</v>
      </c>
    </row>
    <row r="50" spans="2:13" ht="27.75" customHeight="1" x14ac:dyDescent="0.15">
      <c r="B50" s="1223" t="s">
        <v>40</v>
      </c>
      <c r="C50" s="1224"/>
      <c r="D50" s="106"/>
      <c r="E50" s="1218" t="s">
        <v>41</v>
      </c>
      <c r="F50" s="1218"/>
      <c r="G50" s="1218"/>
      <c r="H50" s="1219"/>
      <c r="I50" s="361">
        <v>4689</v>
      </c>
      <c r="J50" s="362">
        <v>4509</v>
      </c>
      <c r="K50" s="362">
        <v>4440</v>
      </c>
      <c r="L50" s="362">
        <v>4230</v>
      </c>
      <c r="M50" s="363">
        <v>5101</v>
      </c>
    </row>
    <row r="51" spans="2:13" ht="27.75" customHeight="1" x14ac:dyDescent="0.15">
      <c r="B51" s="1212"/>
      <c r="C51" s="1213"/>
      <c r="D51" s="103"/>
      <c r="E51" s="1218" t="s">
        <v>42</v>
      </c>
      <c r="F51" s="1218"/>
      <c r="G51" s="1218"/>
      <c r="H51" s="1219"/>
      <c r="I51" s="361">
        <v>262</v>
      </c>
      <c r="J51" s="362">
        <v>221</v>
      </c>
      <c r="K51" s="362">
        <v>182</v>
      </c>
      <c r="L51" s="362">
        <v>151</v>
      </c>
      <c r="M51" s="363">
        <v>126</v>
      </c>
    </row>
    <row r="52" spans="2:13" ht="27.75" customHeight="1" x14ac:dyDescent="0.15">
      <c r="B52" s="1214"/>
      <c r="C52" s="1215"/>
      <c r="D52" s="103"/>
      <c r="E52" s="1218" t="s">
        <v>43</v>
      </c>
      <c r="F52" s="1218"/>
      <c r="G52" s="1218"/>
      <c r="H52" s="1219"/>
      <c r="I52" s="361">
        <v>18878</v>
      </c>
      <c r="J52" s="362">
        <v>18323</v>
      </c>
      <c r="K52" s="362">
        <v>17772</v>
      </c>
      <c r="L52" s="362">
        <v>17280</v>
      </c>
      <c r="M52" s="363">
        <v>16731</v>
      </c>
    </row>
    <row r="53" spans="2:13" ht="27.75" customHeight="1" thickBot="1" x14ac:dyDescent="0.2">
      <c r="B53" s="1225" t="s">
        <v>44</v>
      </c>
      <c r="C53" s="1226"/>
      <c r="D53" s="107"/>
      <c r="E53" s="1227" t="s">
        <v>45</v>
      </c>
      <c r="F53" s="1227"/>
      <c r="G53" s="1227"/>
      <c r="H53" s="1228"/>
      <c r="I53" s="364">
        <v>2448</v>
      </c>
      <c r="J53" s="365">
        <v>2674</v>
      </c>
      <c r="K53" s="365">
        <v>3212</v>
      </c>
      <c r="L53" s="365">
        <v>3439</v>
      </c>
      <c r="M53" s="366">
        <v>2723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qeS2EU+UTmJoiV5opgXC4gPU9zjW7F/R8Eddu5U1iNoYsA2EdHDqe2d/Qb4rlexkxvLm4xPryz+lYN7ck/azA==" saltValue="CCTwgUKJM94Ww1pyblFI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7" t="s">
        <v>48</v>
      </c>
      <c r="D55" s="1237"/>
      <c r="E55" s="1238"/>
      <c r="F55" s="119">
        <v>2813</v>
      </c>
      <c r="G55" s="119">
        <v>2614</v>
      </c>
      <c r="H55" s="120">
        <v>3266</v>
      </c>
    </row>
    <row r="56" spans="2:8" ht="52.5" customHeight="1" x14ac:dyDescent="0.15">
      <c r="B56" s="121"/>
      <c r="C56" s="1239" t="s">
        <v>49</v>
      </c>
      <c r="D56" s="1239"/>
      <c r="E56" s="1240"/>
      <c r="F56" s="122">
        <v>148</v>
      </c>
      <c r="G56" s="122">
        <v>148</v>
      </c>
      <c r="H56" s="123">
        <v>315</v>
      </c>
    </row>
    <row r="57" spans="2:8" ht="53.25" customHeight="1" x14ac:dyDescent="0.15">
      <c r="B57" s="121"/>
      <c r="C57" s="1241" t="s">
        <v>50</v>
      </c>
      <c r="D57" s="1241"/>
      <c r="E57" s="1242"/>
      <c r="F57" s="124">
        <v>2066</v>
      </c>
      <c r="G57" s="124">
        <v>2120</v>
      </c>
      <c r="H57" s="125">
        <v>2185</v>
      </c>
    </row>
    <row r="58" spans="2:8" ht="45.75" customHeight="1" x14ac:dyDescent="0.15">
      <c r="B58" s="126"/>
      <c r="C58" s="1229" t="s">
        <v>591</v>
      </c>
      <c r="D58" s="1230"/>
      <c r="E58" s="1231"/>
      <c r="F58" s="127">
        <v>1300</v>
      </c>
      <c r="G58" s="127">
        <v>1300</v>
      </c>
      <c r="H58" s="128">
        <v>1300</v>
      </c>
    </row>
    <row r="59" spans="2:8" ht="45.75" customHeight="1" x14ac:dyDescent="0.15">
      <c r="B59" s="126"/>
      <c r="C59" s="1229" t="s">
        <v>592</v>
      </c>
      <c r="D59" s="1230"/>
      <c r="E59" s="1231"/>
      <c r="F59" s="127">
        <v>204</v>
      </c>
      <c r="G59" s="127">
        <v>255</v>
      </c>
      <c r="H59" s="128">
        <v>361</v>
      </c>
    </row>
    <row r="60" spans="2:8" ht="45.75" customHeight="1" x14ac:dyDescent="0.15">
      <c r="B60" s="126"/>
      <c r="C60" s="1229" t="s">
        <v>593</v>
      </c>
      <c r="D60" s="1230"/>
      <c r="E60" s="1231"/>
      <c r="F60" s="127">
        <v>226</v>
      </c>
      <c r="G60" s="127">
        <v>226</v>
      </c>
      <c r="H60" s="128">
        <v>226</v>
      </c>
    </row>
    <row r="61" spans="2:8" ht="45.75" customHeight="1" x14ac:dyDescent="0.15">
      <c r="B61" s="126"/>
      <c r="C61" s="1229" t="s">
        <v>594</v>
      </c>
      <c r="D61" s="1230"/>
      <c r="E61" s="1231"/>
      <c r="F61" s="127">
        <v>161</v>
      </c>
      <c r="G61" s="127">
        <v>114</v>
      </c>
      <c r="H61" s="128">
        <v>86</v>
      </c>
    </row>
    <row r="62" spans="2:8" ht="45.75" customHeight="1" thickBot="1" x14ac:dyDescent="0.2">
      <c r="B62" s="129"/>
      <c r="C62" s="1232" t="s">
        <v>595</v>
      </c>
      <c r="D62" s="1233"/>
      <c r="E62" s="1234"/>
      <c r="F62" s="130">
        <v>0</v>
      </c>
      <c r="G62" s="130">
        <v>53</v>
      </c>
      <c r="H62" s="131">
        <v>43</v>
      </c>
    </row>
    <row r="63" spans="2:8" ht="52.5" customHeight="1" thickBot="1" x14ac:dyDescent="0.2">
      <c r="B63" s="132"/>
      <c r="C63" s="1235" t="s">
        <v>51</v>
      </c>
      <c r="D63" s="1235"/>
      <c r="E63" s="1236"/>
      <c r="F63" s="133">
        <v>5027</v>
      </c>
      <c r="G63" s="133">
        <v>4883</v>
      </c>
      <c r="H63" s="134">
        <v>5766</v>
      </c>
    </row>
    <row r="64" spans="2:8" x14ac:dyDescent="0.15"/>
  </sheetData>
  <sheetProtection algorithmName="SHA-512" hashValue="M3LEmTsZ+IR7CFEeSB789P/6YhKMkVpqAt1TENSOp4yspkRDFB2C/HpTFn6X+jtI42ZbMlMv4U05mtxASiAZ/Q==" saltValue="mV4lHEmS8nCetlE10wQq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52819</v>
      </c>
      <c r="E3" s="153"/>
      <c r="F3" s="154">
        <v>68468</v>
      </c>
      <c r="G3" s="155"/>
      <c r="H3" s="156"/>
    </row>
    <row r="4" spans="1:8" x14ac:dyDescent="0.15">
      <c r="A4" s="157"/>
      <c r="B4" s="158"/>
      <c r="C4" s="159"/>
      <c r="D4" s="160">
        <v>21158</v>
      </c>
      <c r="E4" s="161"/>
      <c r="F4" s="162">
        <v>34140</v>
      </c>
      <c r="G4" s="163"/>
      <c r="H4" s="164"/>
    </row>
    <row r="5" spans="1:8" x14ac:dyDescent="0.15">
      <c r="A5" s="145" t="s">
        <v>548</v>
      </c>
      <c r="B5" s="150"/>
      <c r="C5" s="151"/>
      <c r="D5" s="152">
        <v>63719</v>
      </c>
      <c r="E5" s="153"/>
      <c r="F5" s="154">
        <v>69729</v>
      </c>
      <c r="G5" s="155"/>
      <c r="H5" s="156"/>
    </row>
    <row r="6" spans="1:8" x14ac:dyDescent="0.15">
      <c r="A6" s="157"/>
      <c r="B6" s="158"/>
      <c r="C6" s="159"/>
      <c r="D6" s="160">
        <v>17782</v>
      </c>
      <c r="E6" s="161"/>
      <c r="F6" s="162">
        <v>38908</v>
      </c>
      <c r="G6" s="163"/>
      <c r="H6" s="164"/>
    </row>
    <row r="7" spans="1:8" x14ac:dyDescent="0.15">
      <c r="A7" s="145" t="s">
        <v>549</v>
      </c>
      <c r="B7" s="150"/>
      <c r="C7" s="151"/>
      <c r="D7" s="152">
        <v>54657</v>
      </c>
      <c r="E7" s="153"/>
      <c r="F7" s="154">
        <v>74581</v>
      </c>
      <c r="G7" s="155"/>
      <c r="H7" s="156"/>
    </row>
    <row r="8" spans="1:8" x14ac:dyDescent="0.15">
      <c r="A8" s="157"/>
      <c r="B8" s="158"/>
      <c r="C8" s="159"/>
      <c r="D8" s="160">
        <v>23816</v>
      </c>
      <c r="E8" s="161"/>
      <c r="F8" s="162">
        <v>41563</v>
      </c>
      <c r="G8" s="163"/>
      <c r="H8" s="164"/>
    </row>
    <row r="9" spans="1:8" x14ac:dyDescent="0.15">
      <c r="A9" s="145" t="s">
        <v>550</v>
      </c>
      <c r="B9" s="150"/>
      <c r="C9" s="151"/>
      <c r="D9" s="152">
        <v>80593</v>
      </c>
      <c r="E9" s="153"/>
      <c r="F9" s="154">
        <v>76347</v>
      </c>
      <c r="G9" s="155"/>
      <c r="H9" s="156"/>
    </row>
    <row r="10" spans="1:8" x14ac:dyDescent="0.15">
      <c r="A10" s="157"/>
      <c r="B10" s="158"/>
      <c r="C10" s="159"/>
      <c r="D10" s="160">
        <v>25018</v>
      </c>
      <c r="E10" s="161"/>
      <c r="F10" s="162">
        <v>41762</v>
      </c>
      <c r="G10" s="163"/>
      <c r="H10" s="164"/>
    </row>
    <row r="11" spans="1:8" x14ac:dyDescent="0.15">
      <c r="A11" s="145" t="s">
        <v>551</v>
      </c>
      <c r="B11" s="150"/>
      <c r="C11" s="151"/>
      <c r="D11" s="152">
        <v>105442</v>
      </c>
      <c r="E11" s="153"/>
      <c r="F11" s="154">
        <v>69604</v>
      </c>
      <c r="G11" s="155"/>
      <c r="H11" s="156"/>
    </row>
    <row r="12" spans="1:8" x14ac:dyDescent="0.15">
      <c r="A12" s="157"/>
      <c r="B12" s="158"/>
      <c r="C12" s="165"/>
      <c r="D12" s="160">
        <v>33319</v>
      </c>
      <c r="E12" s="161"/>
      <c r="F12" s="162">
        <v>36247</v>
      </c>
      <c r="G12" s="163"/>
      <c r="H12" s="164"/>
    </row>
    <row r="13" spans="1:8" x14ac:dyDescent="0.15">
      <c r="A13" s="145"/>
      <c r="B13" s="150"/>
      <c r="C13" s="166"/>
      <c r="D13" s="167">
        <v>71446</v>
      </c>
      <c r="E13" s="168"/>
      <c r="F13" s="169">
        <v>71746</v>
      </c>
      <c r="G13" s="170"/>
      <c r="H13" s="156"/>
    </row>
    <row r="14" spans="1:8" x14ac:dyDescent="0.15">
      <c r="A14" s="157"/>
      <c r="B14" s="158"/>
      <c r="C14" s="159"/>
      <c r="D14" s="160">
        <v>24219</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3.28</v>
      </c>
      <c r="C19" s="171">
        <f>ROUND(VALUE(SUBSTITUTE(実質収支比率等に係る経年分析!G$48,"▲","-")),2)</f>
        <v>6.28</v>
      </c>
      <c r="D19" s="171">
        <f>ROUND(VALUE(SUBSTITUTE(実質収支比率等に係る経年分析!H$48,"▲","-")),2)</f>
        <v>5.9</v>
      </c>
      <c r="E19" s="171">
        <f>ROUND(VALUE(SUBSTITUTE(実質収支比率等に係る経年分析!I$48,"▲","-")),2)</f>
        <v>7.52</v>
      </c>
      <c r="F19" s="171">
        <f>ROUND(VALUE(SUBSTITUTE(実質収支比率等に係る経年分析!J$48,"▲","-")),2)</f>
        <v>12.52</v>
      </c>
    </row>
    <row r="20" spans="1:11" x14ac:dyDescent="0.15">
      <c r="A20" s="171" t="s">
        <v>55</v>
      </c>
      <c r="B20" s="171">
        <f>ROUND(VALUE(SUBSTITUTE(実質収支比率等に係る経年分析!F$47,"▲","-")),2)</f>
        <v>38.119999999999997</v>
      </c>
      <c r="C20" s="171">
        <f>ROUND(VALUE(SUBSTITUTE(実質収支比率等に係る経年分析!G$47,"▲","-")),2)</f>
        <v>33.97</v>
      </c>
      <c r="D20" s="171">
        <f>ROUND(VALUE(SUBSTITUTE(実質収支比率等に係る経年分析!H$47,"▲","-")),2)</f>
        <v>33.29</v>
      </c>
      <c r="E20" s="171">
        <f>ROUND(VALUE(SUBSTITUTE(実質収支比率等に係る経年分析!I$47,"▲","-")),2)</f>
        <v>30.11</v>
      </c>
      <c r="F20" s="171">
        <f>ROUND(VALUE(SUBSTITUTE(実質収支比率等に係る経年分析!J$47,"▲","-")),2)</f>
        <v>35.82</v>
      </c>
    </row>
    <row r="21" spans="1:11" x14ac:dyDescent="0.15">
      <c r="A21" s="171" t="s">
        <v>56</v>
      </c>
      <c r="B21" s="171">
        <f>IF(ISNUMBER(VALUE(SUBSTITUTE(実質収支比率等に係る経年分析!F$49,"▲","-"))),ROUND(VALUE(SUBSTITUTE(実質収支比率等に係る経年分析!F$49,"▲","-")),2),NA())</f>
        <v>-6.24</v>
      </c>
      <c r="C21" s="171">
        <f>IF(ISNUMBER(VALUE(SUBSTITUTE(実質収支比率等に係る経年分析!G$49,"▲","-"))),ROUND(VALUE(SUBSTITUTE(実質収支比率等に係る経年分析!G$49,"▲","-")),2),NA())</f>
        <v>-1.22</v>
      </c>
      <c r="D21" s="171">
        <f>IF(ISNUMBER(VALUE(SUBSTITUTE(実質収支比率等に係る経年分析!H$49,"▲","-"))),ROUND(VALUE(SUBSTITUTE(実質収支比率等に係る経年分析!H$49,"▲","-")),2),NA())</f>
        <v>-1.35</v>
      </c>
      <c r="E21" s="171">
        <f>IF(ISNUMBER(VALUE(SUBSTITUTE(実質収支比率等に係る経年分析!I$49,"▲","-"))),ROUND(VALUE(SUBSTITUTE(実質収支比率等に係る経年分析!I$49,"▲","-")),2),NA())</f>
        <v>-0.51</v>
      </c>
      <c r="F21" s="171">
        <f>IF(ISNUMBER(VALUE(SUBSTITUTE(実質収支比率等に係る経年分析!J$49,"▲","-"))),ROUND(VALUE(SUBSTITUTE(実質収支比率等に係る経年分析!J$49,"▲","-")),2),NA())</f>
        <v>12.51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農業者労働災害共済特別会計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12.55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1507</v>
      </c>
      <c r="E42" s="173"/>
      <c r="F42" s="173"/>
      <c r="G42" s="173">
        <f>'実質公債費比率（分子）の構造'!L$52</f>
        <v>1539</v>
      </c>
      <c r="H42" s="173"/>
      <c r="I42" s="173"/>
      <c r="J42" s="173">
        <f>'実質公債費比率（分子）の構造'!M$52</f>
        <v>1561</v>
      </c>
      <c r="K42" s="173"/>
      <c r="L42" s="173"/>
      <c r="M42" s="173">
        <f>'実質公債費比率（分子）の構造'!N$52</f>
        <v>1529</v>
      </c>
      <c r="N42" s="173"/>
      <c r="O42" s="173"/>
      <c r="P42" s="173">
        <f>'実質公債費比率（分子）の構造'!O$52</f>
        <v>1574</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24</v>
      </c>
      <c r="C45" s="173"/>
      <c r="D45" s="173"/>
      <c r="E45" s="173">
        <f>'実質公債費比率（分子）の構造'!L$49</f>
        <v>37</v>
      </c>
      <c r="F45" s="173"/>
      <c r="G45" s="173"/>
      <c r="H45" s="173">
        <f>'実質公債費比率（分子）の構造'!M$49</f>
        <v>40</v>
      </c>
      <c r="I45" s="173"/>
      <c r="J45" s="173"/>
      <c r="K45" s="173">
        <f>'実質公債費比率（分子）の構造'!N$49</f>
        <v>102</v>
      </c>
      <c r="L45" s="173"/>
      <c r="M45" s="173"/>
      <c r="N45" s="173">
        <f>'実質公債費比率（分子）の構造'!O$49</f>
        <v>96</v>
      </c>
      <c r="O45" s="173"/>
      <c r="P45" s="173"/>
    </row>
    <row r="46" spans="1:16" x14ac:dyDescent="0.15">
      <c r="A46" s="173" t="s">
        <v>67</v>
      </c>
      <c r="B46" s="173">
        <f>'実質公債費比率（分子）の構造'!K$48</f>
        <v>532</v>
      </c>
      <c r="C46" s="173"/>
      <c r="D46" s="173"/>
      <c r="E46" s="173">
        <f>'実質公債費比率（分子）の構造'!L$48</f>
        <v>475</v>
      </c>
      <c r="F46" s="173"/>
      <c r="G46" s="173"/>
      <c r="H46" s="173">
        <f>'実質公債費比率（分子）の構造'!M$48</f>
        <v>483</v>
      </c>
      <c r="I46" s="173"/>
      <c r="J46" s="173"/>
      <c r="K46" s="173">
        <f>'実質公債費比率（分子）の構造'!N$48</f>
        <v>433</v>
      </c>
      <c r="L46" s="173"/>
      <c r="M46" s="173"/>
      <c r="N46" s="173">
        <f>'実質公債費比率（分子）の構造'!O$48</f>
        <v>421</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1451</v>
      </c>
      <c r="C49" s="173"/>
      <c r="D49" s="173"/>
      <c r="E49" s="173">
        <f>'実質公債費比率（分子）の構造'!L$45</f>
        <v>1521</v>
      </c>
      <c r="F49" s="173"/>
      <c r="G49" s="173"/>
      <c r="H49" s="173">
        <f>'実質公債費比率（分子）の構造'!M$45</f>
        <v>1527</v>
      </c>
      <c r="I49" s="173"/>
      <c r="J49" s="173"/>
      <c r="K49" s="173">
        <f>'実質公債費比率（分子）の構造'!N$45</f>
        <v>1487</v>
      </c>
      <c r="L49" s="173"/>
      <c r="M49" s="173"/>
      <c r="N49" s="173">
        <f>'実質公債費比率（分子）の構造'!O$45</f>
        <v>1554</v>
      </c>
      <c r="O49" s="173"/>
      <c r="P49" s="173"/>
    </row>
    <row r="50" spans="1:16" x14ac:dyDescent="0.15">
      <c r="A50" s="173" t="s">
        <v>70</v>
      </c>
      <c r="B50" s="173" t="e">
        <f>NA()</f>
        <v>#N/A</v>
      </c>
      <c r="C50" s="173">
        <f>IF(ISNUMBER('実質公債費比率（分子）の構造'!K$53),'実質公債費比率（分子）の構造'!K$53,NA())</f>
        <v>500</v>
      </c>
      <c r="D50" s="173" t="e">
        <f>NA()</f>
        <v>#N/A</v>
      </c>
      <c r="E50" s="173" t="e">
        <f>NA()</f>
        <v>#N/A</v>
      </c>
      <c r="F50" s="173">
        <f>IF(ISNUMBER('実質公債費比率（分子）の構造'!L$53),'実質公債費比率（分子）の構造'!L$53,NA())</f>
        <v>494</v>
      </c>
      <c r="G50" s="173" t="e">
        <f>NA()</f>
        <v>#N/A</v>
      </c>
      <c r="H50" s="173" t="e">
        <f>NA()</f>
        <v>#N/A</v>
      </c>
      <c r="I50" s="173">
        <f>IF(ISNUMBER('実質公債費比率（分子）の構造'!M$53),'実質公債費比率（分子）の構造'!M$53,NA())</f>
        <v>489</v>
      </c>
      <c r="J50" s="173" t="e">
        <f>NA()</f>
        <v>#N/A</v>
      </c>
      <c r="K50" s="173" t="e">
        <f>NA()</f>
        <v>#N/A</v>
      </c>
      <c r="L50" s="173">
        <f>IF(ISNUMBER('実質公債費比率（分子）の構造'!N$53),'実質公債費比率（分子）の構造'!N$53,NA())</f>
        <v>493</v>
      </c>
      <c r="M50" s="173" t="e">
        <f>NA()</f>
        <v>#N/A</v>
      </c>
      <c r="N50" s="173" t="e">
        <f>NA()</f>
        <v>#N/A</v>
      </c>
      <c r="O50" s="173">
        <f>IF(ISNUMBER('実質公債費比率（分子）の構造'!O$53),'実質公債費比率（分子）の構造'!O$53,NA())</f>
        <v>497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18878</v>
      </c>
      <c r="E56" s="172"/>
      <c r="F56" s="172"/>
      <c r="G56" s="172">
        <f>'将来負担比率（分子）の構造'!J$52</f>
        <v>18323</v>
      </c>
      <c r="H56" s="172"/>
      <c r="I56" s="172"/>
      <c r="J56" s="172">
        <f>'将来負担比率（分子）の構造'!K$52</f>
        <v>17772</v>
      </c>
      <c r="K56" s="172"/>
      <c r="L56" s="172"/>
      <c r="M56" s="172">
        <f>'将来負担比率（分子）の構造'!L$52</f>
        <v>17280</v>
      </c>
      <c r="N56" s="172"/>
      <c r="O56" s="172"/>
      <c r="P56" s="172">
        <f>'将来負担比率（分子）の構造'!M$52</f>
        <v>16731</v>
      </c>
    </row>
    <row r="57" spans="1:16" x14ac:dyDescent="0.15">
      <c r="A57" s="172" t="s">
        <v>42</v>
      </c>
      <c r="B57" s="172"/>
      <c r="C57" s="172"/>
      <c r="D57" s="172">
        <f>'将来負担比率（分子）の構造'!I$51</f>
        <v>262</v>
      </c>
      <c r="E57" s="172"/>
      <c r="F57" s="172"/>
      <c r="G57" s="172">
        <f>'将来負担比率（分子）の構造'!J$51</f>
        <v>221</v>
      </c>
      <c r="H57" s="172"/>
      <c r="I57" s="172"/>
      <c r="J57" s="172">
        <f>'将来負担比率（分子）の構造'!K$51</f>
        <v>182</v>
      </c>
      <c r="K57" s="172"/>
      <c r="L57" s="172"/>
      <c r="M57" s="172">
        <f>'将来負担比率（分子）の構造'!L$51</f>
        <v>151</v>
      </c>
      <c r="N57" s="172"/>
      <c r="O57" s="172"/>
      <c r="P57" s="172">
        <f>'将来負担比率（分子）の構造'!M$51</f>
        <v>126</v>
      </c>
    </row>
    <row r="58" spans="1:16" x14ac:dyDescent="0.15">
      <c r="A58" s="172" t="s">
        <v>41</v>
      </c>
      <c r="B58" s="172"/>
      <c r="C58" s="172"/>
      <c r="D58" s="172">
        <f>'将来負担比率（分子）の構造'!I$50</f>
        <v>4689</v>
      </c>
      <c r="E58" s="172"/>
      <c r="F58" s="172"/>
      <c r="G58" s="172">
        <f>'将来負担比率（分子）の構造'!J$50</f>
        <v>4509</v>
      </c>
      <c r="H58" s="172"/>
      <c r="I58" s="172"/>
      <c r="J58" s="172">
        <f>'将来負担比率（分子）の構造'!K$50</f>
        <v>4440</v>
      </c>
      <c r="K58" s="172"/>
      <c r="L58" s="172"/>
      <c r="M58" s="172">
        <f>'将来負担比率（分子）の構造'!L$50</f>
        <v>4230</v>
      </c>
      <c r="N58" s="172"/>
      <c r="O58" s="172"/>
      <c r="P58" s="172">
        <f>'将来負担比率（分子）の構造'!M$50</f>
        <v>5101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2416</v>
      </c>
      <c r="C62" s="172"/>
      <c r="D62" s="172"/>
      <c r="E62" s="172">
        <f>'将来負担比率（分子）の構造'!J$45</f>
        <v>2380</v>
      </c>
      <c r="F62" s="172"/>
      <c r="G62" s="172"/>
      <c r="H62" s="172">
        <f>'将来負担比率（分子）の構造'!K$45</f>
        <v>2334</v>
      </c>
      <c r="I62" s="172"/>
      <c r="J62" s="172"/>
      <c r="K62" s="172">
        <f>'将来負担比率（分子）の構造'!L$45</f>
        <v>2230</v>
      </c>
      <c r="L62" s="172"/>
      <c r="M62" s="172"/>
      <c r="N62" s="172">
        <f>'将来負担比率（分子）の構造'!M$45</f>
        <v>2170</v>
      </c>
      <c r="O62" s="172"/>
      <c r="P62" s="172"/>
    </row>
    <row r="63" spans="1:16" x14ac:dyDescent="0.15">
      <c r="A63" s="172" t="s">
        <v>34</v>
      </c>
      <c r="B63" s="172">
        <f>'将来負担比率（分子）の構造'!I$44</f>
        <v>730</v>
      </c>
      <c r="C63" s="172"/>
      <c r="D63" s="172"/>
      <c r="E63" s="172">
        <f>'将来負担比率（分子）の構造'!J$44</f>
        <v>713</v>
      </c>
      <c r="F63" s="172"/>
      <c r="G63" s="172"/>
      <c r="H63" s="172">
        <f>'将来負担比率（分子）の構造'!K$44</f>
        <v>675</v>
      </c>
      <c r="I63" s="172"/>
      <c r="J63" s="172"/>
      <c r="K63" s="172">
        <f>'将来負担比率（分子）の構造'!L$44</f>
        <v>675</v>
      </c>
      <c r="L63" s="172"/>
      <c r="M63" s="172"/>
      <c r="N63" s="172">
        <f>'将来負担比率（分子）の構造'!M$44</f>
        <v>591</v>
      </c>
      <c r="O63" s="172"/>
      <c r="P63" s="172"/>
    </row>
    <row r="64" spans="1:16" x14ac:dyDescent="0.15">
      <c r="A64" s="172" t="s">
        <v>33</v>
      </c>
      <c r="B64" s="172">
        <f>'将来負担比率（分子）の構造'!I$43</f>
        <v>5295</v>
      </c>
      <c r="C64" s="172"/>
      <c r="D64" s="172"/>
      <c r="E64" s="172">
        <f>'将来負担比率（分子）の構造'!J$43</f>
        <v>5053</v>
      </c>
      <c r="F64" s="172"/>
      <c r="G64" s="172"/>
      <c r="H64" s="172">
        <f>'将来負担比率（分子）の構造'!K$43</f>
        <v>4947</v>
      </c>
      <c r="I64" s="172"/>
      <c r="J64" s="172"/>
      <c r="K64" s="172">
        <f>'将来負担比率（分子）の構造'!L$43</f>
        <v>4566</v>
      </c>
      <c r="L64" s="172"/>
      <c r="M64" s="172"/>
      <c r="N64" s="172">
        <f>'将来負担比率（分子）の構造'!M$43</f>
        <v>4293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17837</v>
      </c>
      <c r="C66" s="172"/>
      <c r="D66" s="172"/>
      <c r="E66" s="172">
        <f>'将来負担比率（分子）の構造'!J$41</f>
        <v>17581</v>
      </c>
      <c r="F66" s="172"/>
      <c r="G66" s="172"/>
      <c r="H66" s="172">
        <f>'将来負担比率（分子）の構造'!K$41</f>
        <v>17650</v>
      </c>
      <c r="I66" s="172"/>
      <c r="J66" s="172"/>
      <c r="K66" s="172">
        <f>'将来負担比率（分子）の構造'!L$41</f>
        <v>17629</v>
      </c>
      <c r="L66" s="172"/>
      <c r="M66" s="172"/>
      <c r="N66" s="172">
        <f>'将来負担比率（分子）の構造'!M$41</f>
        <v>17626</v>
      </c>
      <c r="O66" s="172"/>
      <c r="P66" s="172"/>
    </row>
    <row r="67" spans="1:16" x14ac:dyDescent="0.15">
      <c r="A67" s="172" t="s">
        <v>74</v>
      </c>
      <c r="B67" s="172" t="e">
        <f>NA()</f>
        <v>#N/A</v>
      </c>
      <c r="C67" s="172">
        <f>IF(ISNUMBER('将来負担比率（分子）の構造'!I$53), IF('将来負担比率（分子）の構造'!I$53 &lt; 0, 0, '将来負担比率（分子）の構造'!I$53), NA())</f>
        <v>2448</v>
      </c>
      <c r="D67" s="172" t="e">
        <f>NA()</f>
        <v>#N/A</v>
      </c>
      <c r="E67" s="172" t="e">
        <f>NA()</f>
        <v>#N/A</v>
      </c>
      <c r="F67" s="172">
        <f>IF(ISNUMBER('将来負担比率（分子）の構造'!J$53), IF('将来負担比率（分子）の構造'!J$53 &lt; 0, 0, '将来負担比率（分子）の構造'!J$53), NA())</f>
        <v>2674</v>
      </c>
      <c r="G67" s="172" t="e">
        <f>NA()</f>
        <v>#N/A</v>
      </c>
      <c r="H67" s="172" t="e">
        <f>NA()</f>
        <v>#N/A</v>
      </c>
      <c r="I67" s="172">
        <f>IF(ISNUMBER('将来負担比率（分子）の構造'!K$53), IF('将来負担比率（分子）の構造'!K$53 &lt; 0, 0, '将来負担比率（分子）の構造'!K$53), NA())</f>
        <v>3212</v>
      </c>
      <c r="J67" s="172" t="e">
        <f>NA()</f>
        <v>#N/A</v>
      </c>
      <c r="K67" s="172" t="e">
        <f>NA()</f>
        <v>#N/A</v>
      </c>
      <c r="L67" s="172">
        <f>IF(ISNUMBER('将来負担比率（分子）の構造'!L$53), IF('将来負担比率（分子）の構造'!L$53 &lt; 0, 0, '将来負担比率（分子）の構造'!L$53), NA())</f>
        <v>3439</v>
      </c>
      <c r="M67" s="172" t="e">
        <f>NA()</f>
        <v>#N/A</v>
      </c>
      <c r="N67" s="172" t="e">
        <f>NA()</f>
        <v>#N/A</v>
      </c>
      <c r="O67" s="172">
        <f>IF(ISNUMBER('将来負担比率（分子）の構造'!M$53), IF('将来負担比率（分子）の構造'!M$53 &lt; 0, 0, '将来負担比率（分子）の構造'!M$53), NA())</f>
        <v>2723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2813</v>
      </c>
      <c r="C72" s="176">
        <f>基金残高に係る経年分析!G55</f>
        <v>2614</v>
      </c>
      <c r="D72" s="176">
        <f>基金残高に係る経年分析!H55</f>
        <v>3266</v>
      </c>
    </row>
    <row r="73" spans="1:16" x14ac:dyDescent="0.15">
      <c r="A73" s="175" t="s">
        <v>77</v>
      </c>
      <c r="B73" s="176">
        <f>基金残高に係る経年分析!F56</f>
        <v>148</v>
      </c>
      <c r="C73" s="176">
        <f>基金残高に係る経年分析!G56</f>
        <v>148</v>
      </c>
      <c r="D73" s="176">
        <f>基金残高に係る経年分析!H56</f>
        <v>315</v>
      </c>
    </row>
    <row r="74" spans="1:16" x14ac:dyDescent="0.15">
      <c r="A74" s="175" t="s">
        <v>78</v>
      </c>
      <c r="B74" s="176">
        <f>基金残高に係る経年分析!F57</f>
        <v>2066</v>
      </c>
      <c r="C74" s="176">
        <f>基金残高に係る経年分析!G57</f>
        <v>2120</v>
      </c>
      <c r="D74" s="176">
        <f>基金残高に係る経年分析!H57</f>
        <v>2185</v>
      </c>
    </row>
  </sheetData>
  <sheetProtection algorithmName="SHA-512" hashValue="ZMipDemNMxqVdqhRAIqpKQprrr+9YBNkVUqrNCwkLgmawSlqYsVMj1Y2DRrkxwWFTirMxJ+B4FXFPy8RHcgKAw==" saltValue="MQHEjgI9eyNckquCGbOp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4535521</v>
      </c>
      <c r="S5" s="619"/>
      <c r="T5" s="619"/>
      <c r="U5" s="619"/>
      <c r="V5" s="619"/>
      <c r="W5" s="619"/>
      <c r="X5" s="619"/>
      <c r="Y5" s="620"/>
      <c r="Z5" s="621">
        <v>24.1</v>
      </c>
      <c r="AA5" s="621"/>
      <c r="AB5" s="621"/>
      <c r="AC5" s="621"/>
      <c r="AD5" s="622">
        <v>4535521</v>
      </c>
      <c r="AE5" s="622"/>
      <c r="AF5" s="622"/>
      <c r="AG5" s="622"/>
      <c r="AH5" s="622"/>
      <c r="AI5" s="622"/>
      <c r="AJ5" s="622"/>
      <c r="AK5" s="622"/>
      <c r="AL5" s="623">
        <v>50</v>
      </c>
      <c r="AM5" s="624"/>
      <c r="AN5" s="624"/>
      <c r="AO5" s="625"/>
      <c r="AP5" s="615" t="s">
        <v>229</v>
      </c>
      <c r="AQ5" s="616"/>
      <c r="AR5" s="616"/>
      <c r="AS5" s="616"/>
      <c r="AT5" s="616"/>
      <c r="AU5" s="616"/>
      <c r="AV5" s="616"/>
      <c r="AW5" s="616"/>
      <c r="AX5" s="616"/>
      <c r="AY5" s="616"/>
      <c r="AZ5" s="616"/>
      <c r="BA5" s="616"/>
      <c r="BB5" s="616"/>
      <c r="BC5" s="616"/>
      <c r="BD5" s="616"/>
      <c r="BE5" s="616"/>
      <c r="BF5" s="617"/>
      <c r="BG5" s="629">
        <v>4485938</v>
      </c>
      <c r="BH5" s="630"/>
      <c r="BI5" s="630"/>
      <c r="BJ5" s="630"/>
      <c r="BK5" s="630"/>
      <c r="BL5" s="630"/>
      <c r="BM5" s="630"/>
      <c r="BN5" s="631"/>
      <c r="BO5" s="632">
        <v>98.9</v>
      </c>
      <c r="BP5" s="632"/>
      <c r="BQ5" s="632"/>
      <c r="BR5" s="632"/>
      <c r="BS5" s="633">
        <v>134640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132799</v>
      </c>
      <c r="S6" s="630"/>
      <c r="T6" s="630"/>
      <c r="U6" s="630"/>
      <c r="V6" s="630"/>
      <c r="W6" s="630"/>
      <c r="X6" s="630"/>
      <c r="Y6" s="631"/>
      <c r="Z6" s="632">
        <v>0.7</v>
      </c>
      <c r="AA6" s="632"/>
      <c r="AB6" s="632"/>
      <c r="AC6" s="632"/>
      <c r="AD6" s="633">
        <v>132799</v>
      </c>
      <c r="AE6" s="633"/>
      <c r="AF6" s="633"/>
      <c r="AG6" s="633"/>
      <c r="AH6" s="633"/>
      <c r="AI6" s="633"/>
      <c r="AJ6" s="633"/>
      <c r="AK6" s="633"/>
      <c r="AL6" s="634">
        <v>1.5</v>
      </c>
      <c r="AM6" s="635"/>
      <c r="AN6" s="635"/>
      <c r="AO6" s="636"/>
      <c r="AP6" s="626" t="s">
        <v>234</v>
      </c>
      <c r="AQ6" s="627"/>
      <c r="AR6" s="627"/>
      <c r="AS6" s="627"/>
      <c r="AT6" s="627"/>
      <c r="AU6" s="627"/>
      <c r="AV6" s="627"/>
      <c r="AW6" s="627"/>
      <c r="AX6" s="627"/>
      <c r="AY6" s="627"/>
      <c r="AZ6" s="627"/>
      <c r="BA6" s="627"/>
      <c r="BB6" s="627"/>
      <c r="BC6" s="627"/>
      <c r="BD6" s="627"/>
      <c r="BE6" s="627"/>
      <c r="BF6" s="628"/>
      <c r="BG6" s="629">
        <v>4485938</v>
      </c>
      <c r="BH6" s="630"/>
      <c r="BI6" s="630"/>
      <c r="BJ6" s="630"/>
      <c r="BK6" s="630"/>
      <c r="BL6" s="630"/>
      <c r="BM6" s="630"/>
      <c r="BN6" s="631"/>
      <c r="BO6" s="632">
        <v>98.9</v>
      </c>
      <c r="BP6" s="632"/>
      <c r="BQ6" s="632"/>
      <c r="BR6" s="632"/>
      <c r="BS6" s="633">
        <v>134640</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166613</v>
      </c>
      <c r="CS6" s="630"/>
      <c r="CT6" s="630"/>
      <c r="CU6" s="630"/>
      <c r="CV6" s="630"/>
      <c r="CW6" s="630"/>
      <c r="CX6" s="630"/>
      <c r="CY6" s="631"/>
      <c r="CZ6" s="623">
        <v>0.9</v>
      </c>
      <c r="DA6" s="624"/>
      <c r="DB6" s="624"/>
      <c r="DC6" s="643"/>
      <c r="DD6" s="638">
        <v>20350</v>
      </c>
      <c r="DE6" s="630"/>
      <c r="DF6" s="630"/>
      <c r="DG6" s="630"/>
      <c r="DH6" s="630"/>
      <c r="DI6" s="630"/>
      <c r="DJ6" s="630"/>
      <c r="DK6" s="630"/>
      <c r="DL6" s="630"/>
      <c r="DM6" s="630"/>
      <c r="DN6" s="630"/>
      <c r="DO6" s="630"/>
      <c r="DP6" s="631"/>
      <c r="DQ6" s="638">
        <v>166613</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3158</v>
      </c>
      <c r="S7" s="630"/>
      <c r="T7" s="630"/>
      <c r="U7" s="630"/>
      <c r="V7" s="630"/>
      <c r="W7" s="630"/>
      <c r="X7" s="630"/>
      <c r="Y7" s="631"/>
      <c r="Z7" s="632">
        <v>0</v>
      </c>
      <c r="AA7" s="632"/>
      <c r="AB7" s="632"/>
      <c r="AC7" s="632"/>
      <c r="AD7" s="633">
        <v>3158</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2031462</v>
      </c>
      <c r="BH7" s="630"/>
      <c r="BI7" s="630"/>
      <c r="BJ7" s="630"/>
      <c r="BK7" s="630"/>
      <c r="BL7" s="630"/>
      <c r="BM7" s="630"/>
      <c r="BN7" s="631"/>
      <c r="BO7" s="632">
        <v>44.8</v>
      </c>
      <c r="BP7" s="632"/>
      <c r="BQ7" s="632"/>
      <c r="BR7" s="632"/>
      <c r="BS7" s="633">
        <v>134640</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2979217</v>
      </c>
      <c r="CS7" s="630"/>
      <c r="CT7" s="630"/>
      <c r="CU7" s="630"/>
      <c r="CV7" s="630"/>
      <c r="CW7" s="630"/>
      <c r="CX7" s="630"/>
      <c r="CY7" s="631"/>
      <c r="CZ7" s="632">
        <v>16.899999999999999</v>
      </c>
      <c r="DA7" s="632"/>
      <c r="DB7" s="632"/>
      <c r="DC7" s="632"/>
      <c r="DD7" s="638">
        <v>9410</v>
      </c>
      <c r="DE7" s="630"/>
      <c r="DF7" s="630"/>
      <c r="DG7" s="630"/>
      <c r="DH7" s="630"/>
      <c r="DI7" s="630"/>
      <c r="DJ7" s="630"/>
      <c r="DK7" s="630"/>
      <c r="DL7" s="630"/>
      <c r="DM7" s="630"/>
      <c r="DN7" s="630"/>
      <c r="DO7" s="630"/>
      <c r="DP7" s="631"/>
      <c r="DQ7" s="638">
        <v>2438266</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19836</v>
      </c>
      <c r="S8" s="630"/>
      <c r="T8" s="630"/>
      <c r="U8" s="630"/>
      <c r="V8" s="630"/>
      <c r="W8" s="630"/>
      <c r="X8" s="630"/>
      <c r="Y8" s="631"/>
      <c r="Z8" s="632">
        <v>0.1</v>
      </c>
      <c r="AA8" s="632"/>
      <c r="AB8" s="632"/>
      <c r="AC8" s="632"/>
      <c r="AD8" s="633">
        <v>19836</v>
      </c>
      <c r="AE8" s="633"/>
      <c r="AF8" s="633"/>
      <c r="AG8" s="633"/>
      <c r="AH8" s="633"/>
      <c r="AI8" s="633"/>
      <c r="AJ8" s="633"/>
      <c r="AK8" s="633"/>
      <c r="AL8" s="634">
        <v>0.2</v>
      </c>
      <c r="AM8" s="635"/>
      <c r="AN8" s="635"/>
      <c r="AO8" s="636"/>
      <c r="AP8" s="626" t="s">
        <v>240</v>
      </c>
      <c r="AQ8" s="627"/>
      <c r="AR8" s="627"/>
      <c r="AS8" s="627"/>
      <c r="AT8" s="627"/>
      <c r="AU8" s="627"/>
      <c r="AV8" s="627"/>
      <c r="AW8" s="627"/>
      <c r="AX8" s="627"/>
      <c r="AY8" s="627"/>
      <c r="AZ8" s="627"/>
      <c r="BA8" s="627"/>
      <c r="BB8" s="627"/>
      <c r="BC8" s="627"/>
      <c r="BD8" s="627"/>
      <c r="BE8" s="627"/>
      <c r="BF8" s="628"/>
      <c r="BG8" s="629">
        <v>53818</v>
      </c>
      <c r="BH8" s="630"/>
      <c r="BI8" s="630"/>
      <c r="BJ8" s="630"/>
      <c r="BK8" s="630"/>
      <c r="BL8" s="630"/>
      <c r="BM8" s="630"/>
      <c r="BN8" s="631"/>
      <c r="BO8" s="632">
        <v>1.2</v>
      </c>
      <c r="BP8" s="632"/>
      <c r="BQ8" s="632"/>
      <c r="BR8" s="632"/>
      <c r="BS8" s="633" t="s">
        <v>241</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5124732</v>
      </c>
      <c r="CS8" s="630"/>
      <c r="CT8" s="630"/>
      <c r="CU8" s="630"/>
      <c r="CV8" s="630"/>
      <c r="CW8" s="630"/>
      <c r="CX8" s="630"/>
      <c r="CY8" s="631"/>
      <c r="CZ8" s="632">
        <v>29.1</v>
      </c>
      <c r="DA8" s="632"/>
      <c r="DB8" s="632"/>
      <c r="DC8" s="632"/>
      <c r="DD8" s="638">
        <v>1895</v>
      </c>
      <c r="DE8" s="630"/>
      <c r="DF8" s="630"/>
      <c r="DG8" s="630"/>
      <c r="DH8" s="630"/>
      <c r="DI8" s="630"/>
      <c r="DJ8" s="630"/>
      <c r="DK8" s="630"/>
      <c r="DL8" s="630"/>
      <c r="DM8" s="630"/>
      <c r="DN8" s="630"/>
      <c r="DO8" s="630"/>
      <c r="DP8" s="631"/>
      <c r="DQ8" s="638">
        <v>2325928</v>
      </c>
      <c r="DR8" s="630"/>
      <c r="DS8" s="630"/>
      <c r="DT8" s="630"/>
      <c r="DU8" s="630"/>
      <c r="DV8" s="630"/>
      <c r="DW8" s="630"/>
      <c r="DX8" s="630"/>
      <c r="DY8" s="630"/>
      <c r="DZ8" s="630"/>
      <c r="EA8" s="630"/>
      <c r="EB8" s="630"/>
      <c r="EC8" s="639"/>
    </row>
    <row r="9" spans="2:143" ht="11.25" customHeight="1" x14ac:dyDescent="0.15">
      <c r="B9" s="626" t="s">
        <v>243</v>
      </c>
      <c r="C9" s="627"/>
      <c r="D9" s="627"/>
      <c r="E9" s="627"/>
      <c r="F9" s="627"/>
      <c r="G9" s="627"/>
      <c r="H9" s="627"/>
      <c r="I9" s="627"/>
      <c r="J9" s="627"/>
      <c r="K9" s="627"/>
      <c r="L9" s="627"/>
      <c r="M9" s="627"/>
      <c r="N9" s="627"/>
      <c r="O9" s="627"/>
      <c r="P9" s="627"/>
      <c r="Q9" s="628"/>
      <c r="R9" s="629">
        <v>23003</v>
      </c>
      <c r="S9" s="630"/>
      <c r="T9" s="630"/>
      <c r="U9" s="630"/>
      <c r="V9" s="630"/>
      <c r="W9" s="630"/>
      <c r="X9" s="630"/>
      <c r="Y9" s="631"/>
      <c r="Z9" s="632">
        <v>0.1</v>
      </c>
      <c r="AA9" s="632"/>
      <c r="AB9" s="632"/>
      <c r="AC9" s="632"/>
      <c r="AD9" s="633">
        <v>23003</v>
      </c>
      <c r="AE9" s="633"/>
      <c r="AF9" s="633"/>
      <c r="AG9" s="633"/>
      <c r="AH9" s="633"/>
      <c r="AI9" s="633"/>
      <c r="AJ9" s="633"/>
      <c r="AK9" s="633"/>
      <c r="AL9" s="634">
        <v>0.3</v>
      </c>
      <c r="AM9" s="635"/>
      <c r="AN9" s="635"/>
      <c r="AO9" s="636"/>
      <c r="AP9" s="626" t="s">
        <v>244</v>
      </c>
      <c r="AQ9" s="627"/>
      <c r="AR9" s="627"/>
      <c r="AS9" s="627"/>
      <c r="AT9" s="627"/>
      <c r="AU9" s="627"/>
      <c r="AV9" s="627"/>
      <c r="AW9" s="627"/>
      <c r="AX9" s="627"/>
      <c r="AY9" s="627"/>
      <c r="AZ9" s="627"/>
      <c r="BA9" s="627"/>
      <c r="BB9" s="627"/>
      <c r="BC9" s="627"/>
      <c r="BD9" s="627"/>
      <c r="BE9" s="627"/>
      <c r="BF9" s="628"/>
      <c r="BG9" s="629">
        <v>1501587</v>
      </c>
      <c r="BH9" s="630"/>
      <c r="BI9" s="630"/>
      <c r="BJ9" s="630"/>
      <c r="BK9" s="630"/>
      <c r="BL9" s="630"/>
      <c r="BM9" s="630"/>
      <c r="BN9" s="631"/>
      <c r="BO9" s="632">
        <v>33.1</v>
      </c>
      <c r="BP9" s="632"/>
      <c r="BQ9" s="632"/>
      <c r="BR9" s="632"/>
      <c r="BS9" s="633" t="s">
        <v>136</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933470</v>
      </c>
      <c r="CS9" s="630"/>
      <c r="CT9" s="630"/>
      <c r="CU9" s="630"/>
      <c r="CV9" s="630"/>
      <c r="CW9" s="630"/>
      <c r="CX9" s="630"/>
      <c r="CY9" s="631"/>
      <c r="CZ9" s="632">
        <v>5.3</v>
      </c>
      <c r="DA9" s="632"/>
      <c r="DB9" s="632"/>
      <c r="DC9" s="632"/>
      <c r="DD9" s="638">
        <v>220</v>
      </c>
      <c r="DE9" s="630"/>
      <c r="DF9" s="630"/>
      <c r="DG9" s="630"/>
      <c r="DH9" s="630"/>
      <c r="DI9" s="630"/>
      <c r="DJ9" s="630"/>
      <c r="DK9" s="630"/>
      <c r="DL9" s="630"/>
      <c r="DM9" s="630"/>
      <c r="DN9" s="630"/>
      <c r="DO9" s="630"/>
      <c r="DP9" s="631"/>
      <c r="DQ9" s="638">
        <v>674125</v>
      </c>
      <c r="DR9" s="630"/>
      <c r="DS9" s="630"/>
      <c r="DT9" s="630"/>
      <c r="DU9" s="630"/>
      <c r="DV9" s="630"/>
      <c r="DW9" s="630"/>
      <c r="DX9" s="630"/>
      <c r="DY9" s="630"/>
      <c r="DZ9" s="630"/>
      <c r="EA9" s="630"/>
      <c r="EB9" s="630"/>
      <c r="EC9" s="639"/>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241</v>
      </c>
      <c r="S10" s="630"/>
      <c r="T10" s="630"/>
      <c r="U10" s="630"/>
      <c r="V10" s="630"/>
      <c r="W10" s="630"/>
      <c r="X10" s="630"/>
      <c r="Y10" s="631"/>
      <c r="Z10" s="632" t="s">
        <v>136</v>
      </c>
      <c r="AA10" s="632"/>
      <c r="AB10" s="632"/>
      <c r="AC10" s="632"/>
      <c r="AD10" s="633" t="s">
        <v>136</v>
      </c>
      <c r="AE10" s="633"/>
      <c r="AF10" s="633"/>
      <c r="AG10" s="633"/>
      <c r="AH10" s="633"/>
      <c r="AI10" s="633"/>
      <c r="AJ10" s="633"/>
      <c r="AK10" s="633"/>
      <c r="AL10" s="634" t="s">
        <v>241</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98683</v>
      </c>
      <c r="BH10" s="630"/>
      <c r="BI10" s="630"/>
      <c r="BJ10" s="630"/>
      <c r="BK10" s="630"/>
      <c r="BL10" s="630"/>
      <c r="BM10" s="630"/>
      <c r="BN10" s="631"/>
      <c r="BO10" s="632">
        <v>2.2000000000000002</v>
      </c>
      <c r="BP10" s="632"/>
      <c r="BQ10" s="632"/>
      <c r="BR10" s="632"/>
      <c r="BS10" s="633">
        <v>16300</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v>30160</v>
      </c>
      <c r="CS10" s="630"/>
      <c r="CT10" s="630"/>
      <c r="CU10" s="630"/>
      <c r="CV10" s="630"/>
      <c r="CW10" s="630"/>
      <c r="CX10" s="630"/>
      <c r="CY10" s="631"/>
      <c r="CZ10" s="632">
        <v>0.2</v>
      </c>
      <c r="DA10" s="632"/>
      <c r="DB10" s="632"/>
      <c r="DC10" s="632"/>
      <c r="DD10" s="638" t="s">
        <v>136</v>
      </c>
      <c r="DE10" s="630"/>
      <c r="DF10" s="630"/>
      <c r="DG10" s="630"/>
      <c r="DH10" s="630"/>
      <c r="DI10" s="630"/>
      <c r="DJ10" s="630"/>
      <c r="DK10" s="630"/>
      <c r="DL10" s="630"/>
      <c r="DM10" s="630"/>
      <c r="DN10" s="630"/>
      <c r="DO10" s="630"/>
      <c r="DP10" s="631"/>
      <c r="DQ10" s="638">
        <v>10960</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672081</v>
      </c>
      <c r="S11" s="630"/>
      <c r="T11" s="630"/>
      <c r="U11" s="630"/>
      <c r="V11" s="630"/>
      <c r="W11" s="630"/>
      <c r="X11" s="630"/>
      <c r="Y11" s="631"/>
      <c r="Z11" s="634">
        <v>3.6</v>
      </c>
      <c r="AA11" s="635"/>
      <c r="AB11" s="635"/>
      <c r="AC11" s="647"/>
      <c r="AD11" s="638">
        <v>672081</v>
      </c>
      <c r="AE11" s="630"/>
      <c r="AF11" s="630"/>
      <c r="AG11" s="630"/>
      <c r="AH11" s="630"/>
      <c r="AI11" s="630"/>
      <c r="AJ11" s="630"/>
      <c r="AK11" s="631"/>
      <c r="AL11" s="634">
        <v>7.4</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377374</v>
      </c>
      <c r="BH11" s="630"/>
      <c r="BI11" s="630"/>
      <c r="BJ11" s="630"/>
      <c r="BK11" s="630"/>
      <c r="BL11" s="630"/>
      <c r="BM11" s="630"/>
      <c r="BN11" s="631"/>
      <c r="BO11" s="632">
        <v>8.3000000000000007</v>
      </c>
      <c r="BP11" s="632"/>
      <c r="BQ11" s="632"/>
      <c r="BR11" s="632"/>
      <c r="BS11" s="633">
        <v>118340</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789155</v>
      </c>
      <c r="CS11" s="630"/>
      <c r="CT11" s="630"/>
      <c r="CU11" s="630"/>
      <c r="CV11" s="630"/>
      <c r="CW11" s="630"/>
      <c r="CX11" s="630"/>
      <c r="CY11" s="631"/>
      <c r="CZ11" s="632">
        <v>4.5</v>
      </c>
      <c r="DA11" s="632"/>
      <c r="DB11" s="632"/>
      <c r="DC11" s="632"/>
      <c r="DD11" s="638">
        <v>222183</v>
      </c>
      <c r="DE11" s="630"/>
      <c r="DF11" s="630"/>
      <c r="DG11" s="630"/>
      <c r="DH11" s="630"/>
      <c r="DI11" s="630"/>
      <c r="DJ11" s="630"/>
      <c r="DK11" s="630"/>
      <c r="DL11" s="630"/>
      <c r="DM11" s="630"/>
      <c r="DN11" s="630"/>
      <c r="DO11" s="630"/>
      <c r="DP11" s="631"/>
      <c r="DQ11" s="638">
        <v>283456</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v>65343</v>
      </c>
      <c r="S12" s="630"/>
      <c r="T12" s="630"/>
      <c r="U12" s="630"/>
      <c r="V12" s="630"/>
      <c r="W12" s="630"/>
      <c r="X12" s="630"/>
      <c r="Y12" s="631"/>
      <c r="Z12" s="632">
        <v>0.3</v>
      </c>
      <c r="AA12" s="632"/>
      <c r="AB12" s="632"/>
      <c r="AC12" s="632"/>
      <c r="AD12" s="633">
        <v>65343</v>
      </c>
      <c r="AE12" s="633"/>
      <c r="AF12" s="633"/>
      <c r="AG12" s="633"/>
      <c r="AH12" s="633"/>
      <c r="AI12" s="633"/>
      <c r="AJ12" s="633"/>
      <c r="AK12" s="633"/>
      <c r="AL12" s="634">
        <v>0.7</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2172136</v>
      </c>
      <c r="BH12" s="630"/>
      <c r="BI12" s="630"/>
      <c r="BJ12" s="630"/>
      <c r="BK12" s="630"/>
      <c r="BL12" s="630"/>
      <c r="BM12" s="630"/>
      <c r="BN12" s="631"/>
      <c r="BO12" s="632">
        <v>47.9</v>
      </c>
      <c r="BP12" s="632"/>
      <c r="BQ12" s="632"/>
      <c r="BR12" s="632"/>
      <c r="BS12" s="633" t="s">
        <v>136</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534894</v>
      </c>
      <c r="CS12" s="630"/>
      <c r="CT12" s="630"/>
      <c r="CU12" s="630"/>
      <c r="CV12" s="630"/>
      <c r="CW12" s="630"/>
      <c r="CX12" s="630"/>
      <c r="CY12" s="631"/>
      <c r="CZ12" s="632">
        <v>3</v>
      </c>
      <c r="DA12" s="632"/>
      <c r="DB12" s="632"/>
      <c r="DC12" s="632"/>
      <c r="DD12" s="638">
        <v>31137</v>
      </c>
      <c r="DE12" s="630"/>
      <c r="DF12" s="630"/>
      <c r="DG12" s="630"/>
      <c r="DH12" s="630"/>
      <c r="DI12" s="630"/>
      <c r="DJ12" s="630"/>
      <c r="DK12" s="630"/>
      <c r="DL12" s="630"/>
      <c r="DM12" s="630"/>
      <c r="DN12" s="630"/>
      <c r="DO12" s="630"/>
      <c r="DP12" s="631"/>
      <c r="DQ12" s="638">
        <v>400813</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136</v>
      </c>
      <c r="S13" s="630"/>
      <c r="T13" s="630"/>
      <c r="U13" s="630"/>
      <c r="V13" s="630"/>
      <c r="W13" s="630"/>
      <c r="X13" s="630"/>
      <c r="Y13" s="631"/>
      <c r="Z13" s="632" t="s">
        <v>136</v>
      </c>
      <c r="AA13" s="632"/>
      <c r="AB13" s="632"/>
      <c r="AC13" s="632"/>
      <c r="AD13" s="633" t="s">
        <v>136</v>
      </c>
      <c r="AE13" s="633"/>
      <c r="AF13" s="633"/>
      <c r="AG13" s="633"/>
      <c r="AH13" s="633"/>
      <c r="AI13" s="633"/>
      <c r="AJ13" s="633"/>
      <c r="AK13" s="633"/>
      <c r="AL13" s="634" t="s">
        <v>241</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2171999</v>
      </c>
      <c r="BH13" s="630"/>
      <c r="BI13" s="630"/>
      <c r="BJ13" s="630"/>
      <c r="BK13" s="630"/>
      <c r="BL13" s="630"/>
      <c r="BM13" s="630"/>
      <c r="BN13" s="631"/>
      <c r="BO13" s="632">
        <v>47.9</v>
      </c>
      <c r="BP13" s="632"/>
      <c r="BQ13" s="632"/>
      <c r="BR13" s="632"/>
      <c r="BS13" s="633" t="s">
        <v>136</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3343548</v>
      </c>
      <c r="CS13" s="630"/>
      <c r="CT13" s="630"/>
      <c r="CU13" s="630"/>
      <c r="CV13" s="630"/>
      <c r="CW13" s="630"/>
      <c r="CX13" s="630"/>
      <c r="CY13" s="631"/>
      <c r="CZ13" s="632">
        <v>19</v>
      </c>
      <c r="DA13" s="632"/>
      <c r="DB13" s="632"/>
      <c r="DC13" s="632"/>
      <c r="DD13" s="638">
        <v>2310817</v>
      </c>
      <c r="DE13" s="630"/>
      <c r="DF13" s="630"/>
      <c r="DG13" s="630"/>
      <c r="DH13" s="630"/>
      <c r="DI13" s="630"/>
      <c r="DJ13" s="630"/>
      <c r="DK13" s="630"/>
      <c r="DL13" s="630"/>
      <c r="DM13" s="630"/>
      <c r="DN13" s="630"/>
      <c r="DO13" s="630"/>
      <c r="DP13" s="631"/>
      <c r="DQ13" s="638">
        <v>1199385</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241</v>
      </c>
      <c r="S14" s="630"/>
      <c r="T14" s="630"/>
      <c r="U14" s="630"/>
      <c r="V14" s="630"/>
      <c r="W14" s="630"/>
      <c r="X14" s="630"/>
      <c r="Y14" s="631"/>
      <c r="Z14" s="632" t="s">
        <v>241</v>
      </c>
      <c r="AA14" s="632"/>
      <c r="AB14" s="632"/>
      <c r="AC14" s="632"/>
      <c r="AD14" s="633" t="s">
        <v>136</v>
      </c>
      <c r="AE14" s="633"/>
      <c r="AF14" s="633"/>
      <c r="AG14" s="633"/>
      <c r="AH14" s="633"/>
      <c r="AI14" s="633"/>
      <c r="AJ14" s="633"/>
      <c r="AK14" s="633"/>
      <c r="AL14" s="634" t="s">
        <v>136</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96391</v>
      </c>
      <c r="BH14" s="630"/>
      <c r="BI14" s="630"/>
      <c r="BJ14" s="630"/>
      <c r="BK14" s="630"/>
      <c r="BL14" s="630"/>
      <c r="BM14" s="630"/>
      <c r="BN14" s="631"/>
      <c r="BO14" s="632">
        <v>2.1</v>
      </c>
      <c r="BP14" s="632"/>
      <c r="BQ14" s="632"/>
      <c r="BR14" s="632"/>
      <c r="BS14" s="633" t="s">
        <v>241</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531265</v>
      </c>
      <c r="CS14" s="630"/>
      <c r="CT14" s="630"/>
      <c r="CU14" s="630"/>
      <c r="CV14" s="630"/>
      <c r="CW14" s="630"/>
      <c r="CX14" s="630"/>
      <c r="CY14" s="631"/>
      <c r="CZ14" s="632">
        <v>3</v>
      </c>
      <c r="DA14" s="632"/>
      <c r="DB14" s="632"/>
      <c r="DC14" s="632"/>
      <c r="DD14" s="638">
        <v>1188</v>
      </c>
      <c r="DE14" s="630"/>
      <c r="DF14" s="630"/>
      <c r="DG14" s="630"/>
      <c r="DH14" s="630"/>
      <c r="DI14" s="630"/>
      <c r="DJ14" s="630"/>
      <c r="DK14" s="630"/>
      <c r="DL14" s="630"/>
      <c r="DM14" s="630"/>
      <c r="DN14" s="630"/>
      <c r="DO14" s="630"/>
      <c r="DP14" s="631"/>
      <c r="DQ14" s="638">
        <v>531183</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241</v>
      </c>
      <c r="S15" s="630"/>
      <c r="T15" s="630"/>
      <c r="U15" s="630"/>
      <c r="V15" s="630"/>
      <c r="W15" s="630"/>
      <c r="X15" s="630"/>
      <c r="Y15" s="631"/>
      <c r="Z15" s="632" t="s">
        <v>136</v>
      </c>
      <c r="AA15" s="632"/>
      <c r="AB15" s="632"/>
      <c r="AC15" s="632"/>
      <c r="AD15" s="633" t="s">
        <v>241</v>
      </c>
      <c r="AE15" s="633"/>
      <c r="AF15" s="633"/>
      <c r="AG15" s="633"/>
      <c r="AH15" s="633"/>
      <c r="AI15" s="633"/>
      <c r="AJ15" s="633"/>
      <c r="AK15" s="633"/>
      <c r="AL15" s="634" t="s">
        <v>241</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185949</v>
      </c>
      <c r="BH15" s="630"/>
      <c r="BI15" s="630"/>
      <c r="BJ15" s="630"/>
      <c r="BK15" s="630"/>
      <c r="BL15" s="630"/>
      <c r="BM15" s="630"/>
      <c r="BN15" s="631"/>
      <c r="BO15" s="632">
        <v>4.0999999999999996</v>
      </c>
      <c r="BP15" s="632"/>
      <c r="BQ15" s="632"/>
      <c r="BR15" s="632"/>
      <c r="BS15" s="633" t="s">
        <v>136</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1618336</v>
      </c>
      <c r="CS15" s="630"/>
      <c r="CT15" s="630"/>
      <c r="CU15" s="630"/>
      <c r="CV15" s="630"/>
      <c r="CW15" s="630"/>
      <c r="CX15" s="630"/>
      <c r="CY15" s="631"/>
      <c r="CZ15" s="632">
        <v>9.1999999999999993</v>
      </c>
      <c r="DA15" s="632"/>
      <c r="DB15" s="632"/>
      <c r="DC15" s="632"/>
      <c r="DD15" s="638">
        <v>275462</v>
      </c>
      <c r="DE15" s="630"/>
      <c r="DF15" s="630"/>
      <c r="DG15" s="630"/>
      <c r="DH15" s="630"/>
      <c r="DI15" s="630"/>
      <c r="DJ15" s="630"/>
      <c r="DK15" s="630"/>
      <c r="DL15" s="630"/>
      <c r="DM15" s="630"/>
      <c r="DN15" s="630"/>
      <c r="DO15" s="630"/>
      <c r="DP15" s="631"/>
      <c r="DQ15" s="638">
        <v>1220275</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11691</v>
      </c>
      <c r="S16" s="630"/>
      <c r="T16" s="630"/>
      <c r="U16" s="630"/>
      <c r="V16" s="630"/>
      <c r="W16" s="630"/>
      <c r="X16" s="630"/>
      <c r="Y16" s="631"/>
      <c r="Z16" s="632">
        <v>0.1</v>
      </c>
      <c r="AA16" s="632"/>
      <c r="AB16" s="632"/>
      <c r="AC16" s="632"/>
      <c r="AD16" s="633">
        <v>11691</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136</v>
      </c>
      <c r="BH16" s="630"/>
      <c r="BI16" s="630"/>
      <c r="BJ16" s="630"/>
      <c r="BK16" s="630"/>
      <c r="BL16" s="630"/>
      <c r="BM16" s="630"/>
      <c r="BN16" s="631"/>
      <c r="BO16" s="632" t="s">
        <v>241</v>
      </c>
      <c r="BP16" s="632"/>
      <c r="BQ16" s="632"/>
      <c r="BR16" s="632"/>
      <c r="BS16" s="633" t="s">
        <v>241</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39259</v>
      </c>
      <c r="CS16" s="630"/>
      <c r="CT16" s="630"/>
      <c r="CU16" s="630"/>
      <c r="CV16" s="630"/>
      <c r="CW16" s="630"/>
      <c r="CX16" s="630"/>
      <c r="CY16" s="631"/>
      <c r="CZ16" s="632">
        <v>0.2</v>
      </c>
      <c r="DA16" s="632"/>
      <c r="DB16" s="632"/>
      <c r="DC16" s="632"/>
      <c r="DD16" s="638" t="s">
        <v>136</v>
      </c>
      <c r="DE16" s="630"/>
      <c r="DF16" s="630"/>
      <c r="DG16" s="630"/>
      <c r="DH16" s="630"/>
      <c r="DI16" s="630"/>
      <c r="DJ16" s="630"/>
      <c r="DK16" s="630"/>
      <c r="DL16" s="630"/>
      <c r="DM16" s="630"/>
      <c r="DN16" s="630"/>
      <c r="DO16" s="630"/>
      <c r="DP16" s="631"/>
      <c r="DQ16" s="638" t="s">
        <v>241</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126214</v>
      </c>
      <c r="S17" s="630"/>
      <c r="T17" s="630"/>
      <c r="U17" s="630"/>
      <c r="V17" s="630"/>
      <c r="W17" s="630"/>
      <c r="X17" s="630"/>
      <c r="Y17" s="631"/>
      <c r="Z17" s="632">
        <v>0.7</v>
      </c>
      <c r="AA17" s="632"/>
      <c r="AB17" s="632"/>
      <c r="AC17" s="632"/>
      <c r="AD17" s="633">
        <v>126214</v>
      </c>
      <c r="AE17" s="633"/>
      <c r="AF17" s="633"/>
      <c r="AG17" s="633"/>
      <c r="AH17" s="633"/>
      <c r="AI17" s="633"/>
      <c r="AJ17" s="633"/>
      <c r="AK17" s="633"/>
      <c r="AL17" s="634">
        <v>1.4</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241</v>
      </c>
      <c r="BH17" s="630"/>
      <c r="BI17" s="630"/>
      <c r="BJ17" s="630"/>
      <c r="BK17" s="630"/>
      <c r="BL17" s="630"/>
      <c r="BM17" s="630"/>
      <c r="BN17" s="631"/>
      <c r="BO17" s="632" t="s">
        <v>241</v>
      </c>
      <c r="BP17" s="632"/>
      <c r="BQ17" s="632"/>
      <c r="BR17" s="632"/>
      <c r="BS17" s="633" t="s">
        <v>136</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1513636</v>
      </c>
      <c r="CS17" s="630"/>
      <c r="CT17" s="630"/>
      <c r="CU17" s="630"/>
      <c r="CV17" s="630"/>
      <c r="CW17" s="630"/>
      <c r="CX17" s="630"/>
      <c r="CY17" s="631"/>
      <c r="CZ17" s="632">
        <v>8.6</v>
      </c>
      <c r="DA17" s="632"/>
      <c r="DB17" s="632"/>
      <c r="DC17" s="632"/>
      <c r="DD17" s="638" t="s">
        <v>136</v>
      </c>
      <c r="DE17" s="630"/>
      <c r="DF17" s="630"/>
      <c r="DG17" s="630"/>
      <c r="DH17" s="630"/>
      <c r="DI17" s="630"/>
      <c r="DJ17" s="630"/>
      <c r="DK17" s="630"/>
      <c r="DL17" s="630"/>
      <c r="DM17" s="630"/>
      <c r="DN17" s="630"/>
      <c r="DO17" s="630"/>
      <c r="DP17" s="631"/>
      <c r="DQ17" s="638">
        <v>1492880</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210785</v>
      </c>
      <c r="S18" s="630"/>
      <c r="T18" s="630"/>
      <c r="U18" s="630"/>
      <c r="V18" s="630"/>
      <c r="W18" s="630"/>
      <c r="X18" s="630"/>
      <c r="Y18" s="631"/>
      <c r="Z18" s="632">
        <v>1.1000000000000001</v>
      </c>
      <c r="AA18" s="632"/>
      <c r="AB18" s="632"/>
      <c r="AC18" s="632"/>
      <c r="AD18" s="633">
        <v>210785</v>
      </c>
      <c r="AE18" s="633"/>
      <c r="AF18" s="633"/>
      <c r="AG18" s="633"/>
      <c r="AH18" s="633"/>
      <c r="AI18" s="633"/>
      <c r="AJ18" s="633"/>
      <c r="AK18" s="633"/>
      <c r="AL18" s="634">
        <v>2.2999999999999998</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136</v>
      </c>
      <c r="BH18" s="630"/>
      <c r="BI18" s="630"/>
      <c r="BJ18" s="630"/>
      <c r="BK18" s="630"/>
      <c r="BL18" s="630"/>
      <c r="BM18" s="630"/>
      <c r="BN18" s="631"/>
      <c r="BO18" s="632" t="s">
        <v>241</v>
      </c>
      <c r="BP18" s="632"/>
      <c r="BQ18" s="632"/>
      <c r="BR18" s="632"/>
      <c r="BS18" s="633" t="s">
        <v>241</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241</v>
      </c>
      <c r="CS18" s="630"/>
      <c r="CT18" s="630"/>
      <c r="CU18" s="630"/>
      <c r="CV18" s="630"/>
      <c r="CW18" s="630"/>
      <c r="CX18" s="630"/>
      <c r="CY18" s="631"/>
      <c r="CZ18" s="632" t="s">
        <v>241</v>
      </c>
      <c r="DA18" s="632"/>
      <c r="DB18" s="632"/>
      <c r="DC18" s="632"/>
      <c r="DD18" s="638" t="s">
        <v>241</v>
      </c>
      <c r="DE18" s="630"/>
      <c r="DF18" s="630"/>
      <c r="DG18" s="630"/>
      <c r="DH18" s="630"/>
      <c r="DI18" s="630"/>
      <c r="DJ18" s="630"/>
      <c r="DK18" s="630"/>
      <c r="DL18" s="630"/>
      <c r="DM18" s="630"/>
      <c r="DN18" s="630"/>
      <c r="DO18" s="630"/>
      <c r="DP18" s="631"/>
      <c r="DQ18" s="638" t="s">
        <v>241</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18537</v>
      </c>
      <c r="S19" s="630"/>
      <c r="T19" s="630"/>
      <c r="U19" s="630"/>
      <c r="V19" s="630"/>
      <c r="W19" s="630"/>
      <c r="X19" s="630"/>
      <c r="Y19" s="631"/>
      <c r="Z19" s="632">
        <v>0.1</v>
      </c>
      <c r="AA19" s="632"/>
      <c r="AB19" s="632"/>
      <c r="AC19" s="632"/>
      <c r="AD19" s="633">
        <v>18537</v>
      </c>
      <c r="AE19" s="633"/>
      <c r="AF19" s="633"/>
      <c r="AG19" s="633"/>
      <c r="AH19" s="633"/>
      <c r="AI19" s="633"/>
      <c r="AJ19" s="633"/>
      <c r="AK19" s="633"/>
      <c r="AL19" s="634">
        <v>0.2</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49583</v>
      </c>
      <c r="BH19" s="630"/>
      <c r="BI19" s="630"/>
      <c r="BJ19" s="630"/>
      <c r="BK19" s="630"/>
      <c r="BL19" s="630"/>
      <c r="BM19" s="630"/>
      <c r="BN19" s="631"/>
      <c r="BO19" s="632">
        <v>1.1000000000000001</v>
      </c>
      <c r="BP19" s="632"/>
      <c r="BQ19" s="632"/>
      <c r="BR19" s="632"/>
      <c r="BS19" s="633" t="s">
        <v>241</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136</v>
      </c>
      <c r="CS19" s="630"/>
      <c r="CT19" s="630"/>
      <c r="CU19" s="630"/>
      <c r="CV19" s="630"/>
      <c r="CW19" s="630"/>
      <c r="CX19" s="630"/>
      <c r="CY19" s="631"/>
      <c r="CZ19" s="632" t="s">
        <v>136</v>
      </c>
      <c r="DA19" s="632"/>
      <c r="DB19" s="632"/>
      <c r="DC19" s="632"/>
      <c r="DD19" s="638" t="s">
        <v>241</v>
      </c>
      <c r="DE19" s="630"/>
      <c r="DF19" s="630"/>
      <c r="DG19" s="630"/>
      <c r="DH19" s="630"/>
      <c r="DI19" s="630"/>
      <c r="DJ19" s="630"/>
      <c r="DK19" s="630"/>
      <c r="DL19" s="630"/>
      <c r="DM19" s="630"/>
      <c r="DN19" s="630"/>
      <c r="DO19" s="630"/>
      <c r="DP19" s="631"/>
      <c r="DQ19" s="638" t="s">
        <v>241</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3807</v>
      </c>
      <c r="S20" s="630"/>
      <c r="T20" s="630"/>
      <c r="U20" s="630"/>
      <c r="V20" s="630"/>
      <c r="W20" s="630"/>
      <c r="X20" s="630"/>
      <c r="Y20" s="631"/>
      <c r="Z20" s="632">
        <v>0</v>
      </c>
      <c r="AA20" s="632"/>
      <c r="AB20" s="632"/>
      <c r="AC20" s="632"/>
      <c r="AD20" s="633">
        <v>3807</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49583</v>
      </c>
      <c r="BH20" s="630"/>
      <c r="BI20" s="630"/>
      <c r="BJ20" s="630"/>
      <c r="BK20" s="630"/>
      <c r="BL20" s="630"/>
      <c r="BM20" s="630"/>
      <c r="BN20" s="631"/>
      <c r="BO20" s="632">
        <v>1.1000000000000001</v>
      </c>
      <c r="BP20" s="632"/>
      <c r="BQ20" s="632"/>
      <c r="BR20" s="632"/>
      <c r="BS20" s="633" t="s">
        <v>136</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17604285</v>
      </c>
      <c r="CS20" s="630"/>
      <c r="CT20" s="630"/>
      <c r="CU20" s="630"/>
      <c r="CV20" s="630"/>
      <c r="CW20" s="630"/>
      <c r="CX20" s="630"/>
      <c r="CY20" s="631"/>
      <c r="CZ20" s="632">
        <v>100</v>
      </c>
      <c r="DA20" s="632"/>
      <c r="DB20" s="632"/>
      <c r="DC20" s="632"/>
      <c r="DD20" s="638">
        <v>2872662</v>
      </c>
      <c r="DE20" s="630"/>
      <c r="DF20" s="630"/>
      <c r="DG20" s="630"/>
      <c r="DH20" s="630"/>
      <c r="DI20" s="630"/>
      <c r="DJ20" s="630"/>
      <c r="DK20" s="630"/>
      <c r="DL20" s="630"/>
      <c r="DM20" s="630"/>
      <c r="DN20" s="630"/>
      <c r="DO20" s="630"/>
      <c r="DP20" s="631"/>
      <c r="DQ20" s="638">
        <v>10743884</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1569</v>
      </c>
      <c r="S21" s="630"/>
      <c r="T21" s="630"/>
      <c r="U21" s="630"/>
      <c r="V21" s="630"/>
      <c r="W21" s="630"/>
      <c r="X21" s="630"/>
      <c r="Y21" s="631"/>
      <c r="Z21" s="632">
        <v>0</v>
      </c>
      <c r="AA21" s="632"/>
      <c r="AB21" s="632"/>
      <c r="AC21" s="632"/>
      <c r="AD21" s="633">
        <v>1569</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49583</v>
      </c>
      <c r="BH21" s="630"/>
      <c r="BI21" s="630"/>
      <c r="BJ21" s="630"/>
      <c r="BK21" s="630"/>
      <c r="BL21" s="630"/>
      <c r="BM21" s="630"/>
      <c r="BN21" s="631"/>
      <c r="BO21" s="632">
        <v>1.1000000000000001</v>
      </c>
      <c r="BP21" s="632"/>
      <c r="BQ21" s="632"/>
      <c r="BR21" s="632"/>
      <c r="BS21" s="633" t="s">
        <v>241</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281</v>
      </c>
      <c r="C22" s="666"/>
      <c r="D22" s="666"/>
      <c r="E22" s="666"/>
      <c r="F22" s="666"/>
      <c r="G22" s="666"/>
      <c r="H22" s="666"/>
      <c r="I22" s="666"/>
      <c r="J22" s="666"/>
      <c r="K22" s="666"/>
      <c r="L22" s="666"/>
      <c r="M22" s="666"/>
      <c r="N22" s="666"/>
      <c r="O22" s="666"/>
      <c r="P22" s="666"/>
      <c r="Q22" s="667"/>
      <c r="R22" s="629">
        <v>186872</v>
      </c>
      <c r="S22" s="630"/>
      <c r="T22" s="630"/>
      <c r="U22" s="630"/>
      <c r="V22" s="630"/>
      <c r="W22" s="630"/>
      <c r="X22" s="630"/>
      <c r="Y22" s="631"/>
      <c r="Z22" s="632">
        <v>1</v>
      </c>
      <c r="AA22" s="632"/>
      <c r="AB22" s="632"/>
      <c r="AC22" s="632"/>
      <c r="AD22" s="633">
        <v>186872</v>
      </c>
      <c r="AE22" s="633"/>
      <c r="AF22" s="633"/>
      <c r="AG22" s="633"/>
      <c r="AH22" s="633"/>
      <c r="AI22" s="633"/>
      <c r="AJ22" s="633"/>
      <c r="AK22" s="633"/>
      <c r="AL22" s="634">
        <v>2.0999999046325684</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241</v>
      </c>
      <c r="BH22" s="630"/>
      <c r="BI22" s="630"/>
      <c r="BJ22" s="630"/>
      <c r="BK22" s="630"/>
      <c r="BL22" s="630"/>
      <c r="BM22" s="630"/>
      <c r="BN22" s="631"/>
      <c r="BO22" s="632" t="s">
        <v>241</v>
      </c>
      <c r="BP22" s="632"/>
      <c r="BQ22" s="632"/>
      <c r="BR22" s="632"/>
      <c r="BS22" s="633" t="s">
        <v>136</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3726665</v>
      </c>
      <c r="S23" s="630"/>
      <c r="T23" s="630"/>
      <c r="U23" s="630"/>
      <c r="V23" s="630"/>
      <c r="W23" s="630"/>
      <c r="X23" s="630"/>
      <c r="Y23" s="631"/>
      <c r="Z23" s="632">
        <v>19.8</v>
      </c>
      <c r="AA23" s="632"/>
      <c r="AB23" s="632"/>
      <c r="AC23" s="632"/>
      <c r="AD23" s="633">
        <v>3232416</v>
      </c>
      <c r="AE23" s="633"/>
      <c r="AF23" s="633"/>
      <c r="AG23" s="633"/>
      <c r="AH23" s="633"/>
      <c r="AI23" s="633"/>
      <c r="AJ23" s="633"/>
      <c r="AK23" s="633"/>
      <c r="AL23" s="634">
        <v>35.700000000000003</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t="s">
        <v>136</v>
      </c>
      <c r="BH23" s="630"/>
      <c r="BI23" s="630"/>
      <c r="BJ23" s="630"/>
      <c r="BK23" s="630"/>
      <c r="BL23" s="630"/>
      <c r="BM23" s="630"/>
      <c r="BN23" s="631"/>
      <c r="BO23" s="632" t="s">
        <v>136</v>
      </c>
      <c r="BP23" s="632"/>
      <c r="BQ23" s="632"/>
      <c r="BR23" s="632"/>
      <c r="BS23" s="633" t="s">
        <v>241</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3232416</v>
      </c>
      <c r="S24" s="630"/>
      <c r="T24" s="630"/>
      <c r="U24" s="630"/>
      <c r="V24" s="630"/>
      <c r="W24" s="630"/>
      <c r="X24" s="630"/>
      <c r="Y24" s="631"/>
      <c r="Z24" s="632">
        <v>17.2</v>
      </c>
      <c r="AA24" s="632"/>
      <c r="AB24" s="632"/>
      <c r="AC24" s="632"/>
      <c r="AD24" s="633">
        <v>3232416</v>
      </c>
      <c r="AE24" s="633"/>
      <c r="AF24" s="633"/>
      <c r="AG24" s="633"/>
      <c r="AH24" s="633"/>
      <c r="AI24" s="633"/>
      <c r="AJ24" s="633"/>
      <c r="AK24" s="633"/>
      <c r="AL24" s="634">
        <v>35.700000000000003</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241</v>
      </c>
      <c r="BH24" s="630"/>
      <c r="BI24" s="630"/>
      <c r="BJ24" s="630"/>
      <c r="BK24" s="630"/>
      <c r="BL24" s="630"/>
      <c r="BM24" s="630"/>
      <c r="BN24" s="631"/>
      <c r="BO24" s="632" t="s">
        <v>136</v>
      </c>
      <c r="BP24" s="632"/>
      <c r="BQ24" s="632"/>
      <c r="BR24" s="632"/>
      <c r="BS24" s="633" t="s">
        <v>241</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7294136</v>
      </c>
      <c r="CS24" s="619"/>
      <c r="CT24" s="619"/>
      <c r="CU24" s="619"/>
      <c r="CV24" s="619"/>
      <c r="CW24" s="619"/>
      <c r="CX24" s="619"/>
      <c r="CY24" s="620"/>
      <c r="CZ24" s="623">
        <v>41.4</v>
      </c>
      <c r="DA24" s="624"/>
      <c r="DB24" s="624"/>
      <c r="DC24" s="643"/>
      <c r="DD24" s="671">
        <v>4602967</v>
      </c>
      <c r="DE24" s="619"/>
      <c r="DF24" s="619"/>
      <c r="DG24" s="619"/>
      <c r="DH24" s="619"/>
      <c r="DI24" s="619"/>
      <c r="DJ24" s="619"/>
      <c r="DK24" s="620"/>
      <c r="DL24" s="671">
        <v>4434749</v>
      </c>
      <c r="DM24" s="619"/>
      <c r="DN24" s="619"/>
      <c r="DO24" s="619"/>
      <c r="DP24" s="619"/>
      <c r="DQ24" s="619"/>
      <c r="DR24" s="619"/>
      <c r="DS24" s="619"/>
      <c r="DT24" s="619"/>
      <c r="DU24" s="619"/>
      <c r="DV24" s="620"/>
      <c r="DW24" s="623">
        <v>45.9</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494249</v>
      </c>
      <c r="S25" s="630"/>
      <c r="T25" s="630"/>
      <c r="U25" s="630"/>
      <c r="V25" s="630"/>
      <c r="W25" s="630"/>
      <c r="X25" s="630"/>
      <c r="Y25" s="631"/>
      <c r="Z25" s="632">
        <v>2.6</v>
      </c>
      <c r="AA25" s="632"/>
      <c r="AB25" s="632"/>
      <c r="AC25" s="632"/>
      <c r="AD25" s="633" t="s">
        <v>136</v>
      </c>
      <c r="AE25" s="633"/>
      <c r="AF25" s="633"/>
      <c r="AG25" s="633"/>
      <c r="AH25" s="633"/>
      <c r="AI25" s="633"/>
      <c r="AJ25" s="633"/>
      <c r="AK25" s="633"/>
      <c r="AL25" s="634" t="s">
        <v>241</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136</v>
      </c>
      <c r="BH25" s="630"/>
      <c r="BI25" s="630"/>
      <c r="BJ25" s="630"/>
      <c r="BK25" s="630"/>
      <c r="BL25" s="630"/>
      <c r="BM25" s="630"/>
      <c r="BN25" s="631"/>
      <c r="BO25" s="632" t="s">
        <v>241</v>
      </c>
      <c r="BP25" s="632"/>
      <c r="BQ25" s="632"/>
      <c r="BR25" s="632"/>
      <c r="BS25" s="633" t="s">
        <v>241</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2460391</v>
      </c>
      <c r="CS25" s="668"/>
      <c r="CT25" s="668"/>
      <c r="CU25" s="668"/>
      <c r="CV25" s="668"/>
      <c r="CW25" s="668"/>
      <c r="CX25" s="668"/>
      <c r="CY25" s="669"/>
      <c r="CZ25" s="634">
        <v>14</v>
      </c>
      <c r="DA25" s="663"/>
      <c r="DB25" s="663"/>
      <c r="DC25" s="670"/>
      <c r="DD25" s="638">
        <v>2205215</v>
      </c>
      <c r="DE25" s="668"/>
      <c r="DF25" s="668"/>
      <c r="DG25" s="668"/>
      <c r="DH25" s="668"/>
      <c r="DI25" s="668"/>
      <c r="DJ25" s="668"/>
      <c r="DK25" s="669"/>
      <c r="DL25" s="638">
        <v>2071139</v>
      </c>
      <c r="DM25" s="668"/>
      <c r="DN25" s="668"/>
      <c r="DO25" s="668"/>
      <c r="DP25" s="668"/>
      <c r="DQ25" s="668"/>
      <c r="DR25" s="668"/>
      <c r="DS25" s="668"/>
      <c r="DT25" s="668"/>
      <c r="DU25" s="668"/>
      <c r="DV25" s="669"/>
      <c r="DW25" s="634">
        <v>21.4</v>
      </c>
      <c r="DX25" s="663"/>
      <c r="DY25" s="663"/>
      <c r="DZ25" s="663"/>
      <c r="EA25" s="663"/>
      <c r="EB25" s="663"/>
      <c r="EC25" s="664"/>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241</v>
      </c>
      <c r="S26" s="630"/>
      <c r="T26" s="630"/>
      <c r="U26" s="630"/>
      <c r="V26" s="630"/>
      <c r="W26" s="630"/>
      <c r="X26" s="630"/>
      <c r="Y26" s="631"/>
      <c r="Z26" s="632" t="s">
        <v>241</v>
      </c>
      <c r="AA26" s="632"/>
      <c r="AB26" s="632"/>
      <c r="AC26" s="632"/>
      <c r="AD26" s="633" t="s">
        <v>241</v>
      </c>
      <c r="AE26" s="633"/>
      <c r="AF26" s="633"/>
      <c r="AG26" s="633"/>
      <c r="AH26" s="633"/>
      <c r="AI26" s="633"/>
      <c r="AJ26" s="633"/>
      <c r="AK26" s="633"/>
      <c r="AL26" s="634" t="s">
        <v>241</v>
      </c>
      <c r="AM26" s="635"/>
      <c r="AN26" s="635"/>
      <c r="AO26" s="636"/>
      <c r="AP26" s="648" t="s">
        <v>298</v>
      </c>
      <c r="AQ26" s="678"/>
      <c r="AR26" s="678"/>
      <c r="AS26" s="678"/>
      <c r="AT26" s="678"/>
      <c r="AU26" s="678"/>
      <c r="AV26" s="678"/>
      <c r="AW26" s="678"/>
      <c r="AX26" s="678"/>
      <c r="AY26" s="678"/>
      <c r="AZ26" s="678"/>
      <c r="BA26" s="678"/>
      <c r="BB26" s="678"/>
      <c r="BC26" s="678"/>
      <c r="BD26" s="678"/>
      <c r="BE26" s="678"/>
      <c r="BF26" s="650"/>
      <c r="BG26" s="629" t="s">
        <v>241</v>
      </c>
      <c r="BH26" s="630"/>
      <c r="BI26" s="630"/>
      <c r="BJ26" s="630"/>
      <c r="BK26" s="630"/>
      <c r="BL26" s="630"/>
      <c r="BM26" s="630"/>
      <c r="BN26" s="631"/>
      <c r="BO26" s="632" t="s">
        <v>241</v>
      </c>
      <c r="BP26" s="632"/>
      <c r="BQ26" s="632"/>
      <c r="BR26" s="632"/>
      <c r="BS26" s="633" t="s">
        <v>241</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1594610</v>
      </c>
      <c r="CS26" s="630"/>
      <c r="CT26" s="630"/>
      <c r="CU26" s="630"/>
      <c r="CV26" s="630"/>
      <c r="CW26" s="630"/>
      <c r="CX26" s="630"/>
      <c r="CY26" s="631"/>
      <c r="CZ26" s="634">
        <v>9.1</v>
      </c>
      <c r="DA26" s="663"/>
      <c r="DB26" s="663"/>
      <c r="DC26" s="670"/>
      <c r="DD26" s="638">
        <v>1410501</v>
      </c>
      <c r="DE26" s="630"/>
      <c r="DF26" s="630"/>
      <c r="DG26" s="630"/>
      <c r="DH26" s="630"/>
      <c r="DI26" s="630"/>
      <c r="DJ26" s="630"/>
      <c r="DK26" s="631"/>
      <c r="DL26" s="638" t="s">
        <v>241</v>
      </c>
      <c r="DM26" s="630"/>
      <c r="DN26" s="630"/>
      <c r="DO26" s="630"/>
      <c r="DP26" s="630"/>
      <c r="DQ26" s="630"/>
      <c r="DR26" s="630"/>
      <c r="DS26" s="630"/>
      <c r="DT26" s="630"/>
      <c r="DU26" s="630"/>
      <c r="DV26" s="631"/>
      <c r="DW26" s="634" t="s">
        <v>241</v>
      </c>
      <c r="DX26" s="663"/>
      <c r="DY26" s="663"/>
      <c r="DZ26" s="663"/>
      <c r="EA26" s="663"/>
      <c r="EB26" s="663"/>
      <c r="EC26" s="664"/>
    </row>
    <row r="27" spans="2:133" ht="11.25" customHeight="1" x14ac:dyDescent="0.15">
      <c r="B27" s="626" t="s">
        <v>300</v>
      </c>
      <c r="C27" s="627"/>
      <c r="D27" s="627"/>
      <c r="E27" s="627"/>
      <c r="F27" s="627"/>
      <c r="G27" s="627"/>
      <c r="H27" s="627"/>
      <c r="I27" s="627"/>
      <c r="J27" s="627"/>
      <c r="K27" s="627"/>
      <c r="L27" s="627"/>
      <c r="M27" s="627"/>
      <c r="N27" s="627"/>
      <c r="O27" s="627"/>
      <c r="P27" s="627"/>
      <c r="Q27" s="628"/>
      <c r="R27" s="629">
        <v>9527096</v>
      </c>
      <c r="S27" s="630"/>
      <c r="T27" s="630"/>
      <c r="U27" s="630"/>
      <c r="V27" s="630"/>
      <c r="W27" s="630"/>
      <c r="X27" s="630"/>
      <c r="Y27" s="631"/>
      <c r="Z27" s="632">
        <v>50.6</v>
      </c>
      <c r="AA27" s="632"/>
      <c r="AB27" s="632"/>
      <c r="AC27" s="632"/>
      <c r="AD27" s="633">
        <v>9032847</v>
      </c>
      <c r="AE27" s="633"/>
      <c r="AF27" s="633"/>
      <c r="AG27" s="633"/>
      <c r="AH27" s="633"/>
      <c r="AI27" s="633"/>
      <c r="AJ27" s="633"/>
      <c r="AK27" s="633"/>
      <c r="AL27" s="634">
        <v>99.7</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4535521</v>
      </c>
      <c r="BH27" s="630"/>
      <c r="BI27" s="630"/>
      <c r="BJ27" s="630"/>
      <c r="BK27" s="630"/>
      <c r="BL27" s="630"/>
      <c r="BM27" s="630"/>
      <c r="BN27" s="631"/>
      <c r="BO27" s="632">
        <v>100</v>
      </c>
      <c r="BP27" s="632"/>
      <c r="BQ27" s="632"/>
      <c r="BR27" s="632"/>
      <c r="BS27" s="633">
        <v>134640</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3320109</v>
      </c>
      <c r="CS27" s="668"/>
      <c r="CT27" s="668"/>
      <c r="CU27" s="668"/>
      <c r="CV27" s="668"/>
      <c r="CW27" s="668"/>
      <c r="CX27" s="668"/>
      <c r="CY27" s="669"/>
      <c r="CZ27" s="634">
        <v>18.899999999999999</v>
      </c>
      <c r="DA27" s="663"/>
      <c r="DB27" s="663"/>
      <c r="DC27" s="670"/>
      <c r="DD27" s="638">
        <v>904872</v>
      </c>
      <c r="DE27" s="668"/>
      <c r="DF27" s="668"/>
      <c r="DG27" s="668"/>
      <c r="DH27" s="668"/>
      <c r="DI27" s="668"/>
      <c r="DJ27" s="668"/>
      <c r="DK27" s="669"/>
      <c r="DL27" s="638">
        <v>870730</v>
      </c>
      <c r="DM27" s="668"/>
      <c r="DN27" s="668"/>
      <c r="DO27" s="668"/>
      <c r="DP27" s="668"/>
      <c r="DQ27" s="668"/>
      <c r="DR27" s="668"/>
      <c r="DS27" s="668"/>
      <c r="DT27" s="668"/>
      <c r="DU27" s="668"/>
      <c r="DV27" s="669"/>
      <c r="DW27" s="634">
        <v>9</v>
      </c>
      <c r="DX27" s="663"/>
      <c r="DY27" s="663"/>
      <c r="DZ27" s="663"/>
      <c r="EA27" s="663"/>
      <c r="EB27" s="663"/>
      <c r="EC27" s="664"/>
    </row>
    <row r="28" spans="2:133" ht="11.25" customHeight="1" x14ac:dyDescent="0.15">
      <c r="B28" s="626" t="s">
        <v>303</v>
      </c>
      <c r="C28" s="627"/>
      <c r="D28" s="627"/>
      <c r="E28" s="627"/>
      <c r="F28" s="627"/>
      <c r="G28" s="627"/>
      <c r="H28" s="627"/>
      <c r="I28" s="627"/>
      <c r="J28" s="627"/>
      <c r="K28" s="627"/>
      <c r="L28" s="627"/>
      <c r="M28" s="627"/>
      <c r="N28" s="627"/>
      <c r="O28" s="627"/>
      <c r="P28" s="627"/>
      <c r="Q28" s="628"/>
      <c r="R28" s="629">
        <v>2647</v>
      </c>
      <c r="S28" s="630"/>
      <c r="T28" s="630"/>
      <c r="U28" s="630"/>
      <c r="V28" s="630"/>
      <c r="W28" s="630"/>
      <c r="X28" s="630"/>
      <c r="Y28" s="631"/>
      <c r="Z28" s="632">
        <v>0</v>
      </c>
      <c r="AA28" s="632"/>
      <c r="AB28" s="632"/>
      <c r="AC28" s="632"/>
      <c r="AD28" s="633">
        <v>2647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1513636</v>
      </c>
      <c r="CS28" s="630"/>
      <c r="CT28" s="630"/>
      <c r="CU28" s="630"/>
      <c r="CV28" s="630"/>
      <c r="CW28" s="630"/>
      <c r="CX28" s="630"/>
      <c r="CY28" s="631"/>
      <c r="CZ28" s="634">
        <v>8.6</v>
      </c>
      <c r="DA28" s="663"/>
      <c r="DB28" s="663"/>
      <c r="DC28" s="670"/>
      <c r="DD28" s="638">
        <v>1492880</v>
      </c>
      <c r="DE28" s="630"/>
      <c r="DF28" s="630"/>
      <c r="DG28" s="630"/>
      <c r="DH28" s="630"/>
      <c r="DI28" s="630"/>
      <c r="DJ28" s="630"/>
      <c r="DK28" s="631"/>
      <c r="DL28" s="638">
        <v>1492880</v>
      </c>
      <c r="DM28" s="630"/>
      <c r="DN28" s="630"/>
      <c r="DO28" s="630"/>
      <c r="DP28" s="630"/>
      <c r="DQ28" s="630"/>
      <c r="DR28" s="630"/>
      <c r="DS28" s="630"/>
      <c r="DT28" s="630"/>
      <c r="DU28" s="630"/>
      <c r="DV28" s="631"/>
      <c r="DW28" s="634">
        <v>15.4</v>
      </c>
      <c r="DX28" s="663"/>
      <c r="DY28" s="663"/>
      <c r="DZ28" s="663"/>
      <c r="EA28" s="663"/>
      <c r="EB28" s="663"/>
      <c r="EC28" s="664"/>
    </row>
    <row r="29" spans="2:133" ht="11.25" customHeight="1" x14ac:dyDescent="0.15">
      <c r="B29" s="626" t="s">
        <v>305</v>
      </c>
      <c r="C29" s="627"/>
      <c r="D29" s="627"/>
      <c r="E29" s="627"/>
      <c r="F29" s="627"/>
      <c r="G29" s="627"/>
      <c r="H29" s="627"/>
      <c r="I29" s="627"/>
      <c r="J29" s="627"/>
      <c r="K29" s="627"/>
      <c r="L29" s="627"/>
      <c r="M29" s="627"/>
      <c r="N29" s="627"/>
      <c r="O29" s="627"/>
      <c r="P29" s="627"/>
      <c r="Q29" s="628"/>
      <c r="R29" s="629">
        <v>220967</v>
      </c>
      <c r="S29" s="630"/>
      <c r="T29" s="630"/>
      <c r="U29" s="630"/>
      <c r="V29" s="630"/>
      <c r="W29" s="630"/>
      <c r="X29" s="630"/>
      <c r="Y29" s="631"/>
      <c r="Z29" s="632">
        <v>1.2</v>
      </c>
      <c r="AA29" s="632"/>
      <c r="AB29" s="632"/>
      <c r="AC29" s="632"/>
      <c r="AD29" s="633" t="s">
        <v>241</v>
      </c>
      <c r="AE29" s="633"/>
      <c r="AF29" s="633"/>
      <c r="AG29" s="633"/>
      <c r="AH29" s="633"/>
      <c r="AI29" s="633"/>
      <c r="AJ29" s="633"/>
      <c r="AK29" s="633"/>
      <c r="AL29" s="634" t="s">
        <v>136</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306</v>
      </c>
      <c r="CE29" s="673"/>
      <c r="CF29" s="644" t="s">
        <v>69</v>
      </c>
      <c r="CG29" s="645"/>
      <c r="CH29" s="645"/>
      <c r="CI29" s="645"/>
      <c r="CJ29" s="645"/>
      <c r="CK29" s="645"/>
      <c r="CL29" s="645"/>
      <c r="CM29" s="645"/>
      <c r="CN29" s="645"/>
      <c r="CO29" s="645"/>
      <c r="CP29" s="645"/>
      <c r="CQ29" s="646"/>
      <c r="CR29" s="629">
        <v>1513636</v>
      </c>
      <c r="CS29" s="668"/>
      <c r="CT29" s="668"/>
      <c r="CU29" s="668"/>
      <c r="CV29" s="668"/>
      <c r="CW29" s="668"/>
      <c r="CX29" s="668"/>
      <c r="CY29" s="669"/>
      <c r="CZ29" s="634">
        <v>8.6</v>
      </c>
      <c r="DA29" s="663"/>
      <c r="DB29" s="663"/>
      <c r="DC29" s="670"/>
      <c r="DD29" s="638">
        <v>1492880</v>
      </c>
      <c r="DE29" s="668"/>
      <c r="DF29" s="668"/>
      <c r="DG29" s="668"/>
      <c r="DH29" s="668"/>
      <c r="DI29" s="668"/>
      <c r="DJ29" s="668"/>
      <c r="DK29" s="669"/>
      <c r="DL29" s="638">
        <v>1492880</v>
      </c>
      <c r="DM29" s="668"/>
      <c r="DN29" s="668"/>
      <c r="DO29" s="668"/>
      <c r="DP29" s="668"/>
      <c r="DQ29" s="668"/>
      <c r="DR29" s="668"/>
      <c r="DS29" s="668"/>
      <c r="DT29" s="668"/>
      <c r="DU29" s="668"/>
      <c r="DV29" s="669"/>
      <c r="DW29" s="634">
        <v>15.4</v>
      </c>
      <c r="DX29" s="663"/>
      <c r="DY29" s="663"/>
      <c r="DZ29" s="663"/>
      <c r="EA29" s="663"/>
      <c r="EB29" s="663"/>
      <c r="EC29" s="664"/>
    </row>
    <row r="30" spans="2:133" ht="11.25" customHeight="1" x14ac:dyDescent="0.15">
      <c r="B30" s="626" t="s">
        <v>307</v>
      </c>
      <c r="C30" s="627"/>
      <c r="D30" s="627"/>
      <c r="E30" s="627"/>
      <c r="F30" s="627"/>
      <c r="G30" s="627"/>
      <c r="H30" s="627"/>
      <c r="I30" s="627"/>
      <c r="J30" s="627"/>
      <c r="K30" s="627"/>
      <c r="L30" s="627"/>
      <c r="M30" s="627"/>
      <c r="N30" s="627"/>
      <c r="O30" s="627"/>
      <c r="P30" s="627"/>
      <c r="Q30" s="628"/>
      <c r="R30" s="629">
        <v>97201</v>
      </c>
      <c r="S30" s="630"/>
      <c r="T30" s="630"/>
      <c r="U30" s="630"/>
      <c r="V30" s="630"/>
      <c r="W30" s="630"/>
      <c r="X30" s="630"/>
      <c r="Y30" s="631"/>
      <c r="Z30" s="632">
        <v>0.5</v>
      </c>
      <c r="AA30" s="632"/>
      <c r="AB30" s="632"/>
      <c r="AC30" s="632"/>
      <c r="AD30" s="633">
        <v>12006</v>
      </c>
      <c r="AE30" s="633"/>
      <c r="AF30" s="633"/>
      <c r="AG30" s="633"/>
      <c r="AH30" s="633"/>
      <c r="AI30" s="633"/>
      <c r="AJ30" s="633"/>
      <c r="AK30" s="633"/>
      <c r="AL30" s="634">
        <v>0.1</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308</v>
      </c>
      <c r="BH30" s="682"/>
      <c r="BI30" s="682"/>
      <c r="BJ30" s="682"/>
      <c r="BK30" s="682"/>
      <c r="BL30" s="682"/>
      <c r="BM30" s="682"/>
      <c r="BN30" s="682"/>
      <c r="BO30" s="682"/>
      <c r="BP30" s="682"/>
      <c r="BQ30" s="683"/>
      <c r="BR30" s="608" t="s">
        <v>309</v>
      </c>
      <c r="BS30" s="682"/>
      <c r="BT30" s="682"/>
      <c r="BU30" s="682"/>
      <c r="BV30" s="682"/>
      <c r="BW30" s="682"/>
      <c r="BX30" s="682"/>
      <c r="BY30" s="682"/>
      <c r="BZ30" s="682"/>
      <c r="CA30" s="682"/>
      <c r="CB30" s="683"/>
      <c r="CD30" s="674"/>
      <c r="CE30" s="675"/>
      <c r="CF30" s="644" t="s">
        <v>310</v>
      </c>
      <c r="CG30" s="645"/>
      <c r="CH30" s="645"/>
      <c r="CI30" s="645"/>
      <c r="CJ30" s="645"/>
      <c r="CK30" s="645"/>
      <c r="CL30" s="645"/>
      <c r="CM30" s="645"/>
      <c r="CN30" s="645"/>
      <c r="CO30" s="645"/>
      <c r="CP30" s="645"/>
      <c r="CQ30" s="646"/>
      <c r="CR30" s="629">
        <v>1476451</v>
      </c>
      <c r="CS30" s="630"/>
      <c r="CT30" s="630"/>
      <c r="CU30" s="630"/>
      <c r="CV30" s="630"/>
      <c r="CW30" s="630"/>
      <c r="CX30" s="630"/>
      <c r="CY30" s="631"/>
      <c r="CZ30" s="634">
        <v>8.4</v>
      </c>
      <c r="DA30" s="663"/>
      <c r="DB30" s="663"/>
      <c r="DC30" s="670"/>
      <c r="DD30" s="638">
        <v>1455778</v>
      </c>
      <c r="DE30" s="630"/>
      <c r="DF30" s="630"/>
      <c r="DG30" s="630"/>
      <c r="DH30" s="630"/>
      <c r="DI30" s="630"/>
      <c r="DJ30" s="630"/>
      <c r="DK30" s="631"/>
      <c r="DL30" s="638">
        <v>1455778</v>
      </c>
      <c r="DM30" s="630"/>
      <c r="DN30" s="630"/>
      <c r="DO30" s="630"/>
      <c r="DP30" s="630"/>
      <c r="DQ30" s="630"/>
      <c r="DR30" s="630"/>
      <c r="DS30" s="630"/>
      <c r="DT30" s="630"/>
      <c r="DU30" s="630"/>
      <c r="DV30" s="631"/>
      <c r="DW30" s="634">
        <v>15.1</v>
      </c>
      <c r="DX30" s="663"/>
      <c r="DY30" s="663"/>
      <c r="DZ30" s="663"/>
      <c r="EA30" s="663"/>
      <c r="EB30" s="663"/>
      <c r="EC30" s="664"/>
    </row>
    <row r="31" spans="2:133" ht="11.25" customHeight="1" x14ac:dyDescent="0.15">
      <c r="B31" s="626" t="s">
        <v>311</v>
      </c>
      <c r="C31" s="627"/>
      <c r="D31" s="627"/>
      <c r="E31" s="627"/>
      <c r="F31" s="627"/>
      <c r="G31" s="627"/>
      <c r="H31" s="627"/>
      <c r="I31" s="627"/>
      <c r="J31" s="627"/>
      <c r="K31" s="627"/>
      <c r="L31" s="627"/>
      <c r="M31" s="627"/>
      <c r="N31" s="627"/>
      <c r="O31" s="627"/>
      <c r="P31" s="627"/>
      <c r="Q31" s="628"/>
      <c r="R31" s="629">
        <v>75193</v>
      </c>
      <c r="S31" s="630"/>
      <c r="T31" s="630"/>
      <c r="U31" s="630"/>
      <c r="V31" s="630"/>
      <c r="W31" s="630"/>
      <c r="X31" s="630"/>
      <c r="Y31" s="631"/>
      <c r="Z31" s="632">
        <v>0.4</v>
      </c>
      <c r="AA31" s="632"/>
      <c r="AB31" s="632"/>
      <c r="AC31" s="632"/>
      <c r="AD31" s="633" t="s">
        <v>136</v>
      </c>
      <c r="AE31" s="633"/>
      <c r="AF31" s="633"/>
      <c r="AG31" s="633"/>
      <c r="AH31" s="633"/>
      <c r="AI31" s="633"/>
      <c r="AJ31" s="633"/>
      <c r="AK31" s="633"/>
      <c r="AL31" s="634" t="s">
        <v>136</v>
      </c>
      <c r="AM31" s="635"/>
      <c r="AN31" s="635"/>
      <c r="AO31" s="636"/>
      <c r="AP31" s="686" t="s">
        <v>312</v>
      </c>
      <c r="AQ31" s="687"/>
      <c r="AR31" s="687"/>
      <c r="AS31" s="687"/>
      <c r="AT31" s="692" t="s">
        <v>313</v>
      </c>
      <c r="AU31" s="217"/>
      <c r="AV31" s="217"/>
      <c r="AW31" s="217"/>
      <c r="AX31" s="615" t="s">
        <v>188</v>
      </c>
      <c r="AY31" s="616"/>
      <c r="AZ31" s="616"/>
      <c r="BA31" s="616"/>
      <c r="BB31" s="616"/>
      <c r="BC31" s="616"/>
      <c r="BD31" s="616"/>
      <c r="BE31" s="616"/>
      <c r="BF31" s="617"/>
      <c r="BG31" s="697">
        <v>99.5</v>
      </c>
      <c r="BH31" s="684"/>
      <c r="BI31" s="684"/>
      <c r="BJ31" s="684"/>
      <c r="BK31" s="684"/>
      <c r="BL31" s="684"/>
      <c r="BM31" s="624">
        <v>96.6</v>
      </c>
      <c r="BN31" s="684"/>
      <c r="BO31" s="684"/>
      <c r="BP31" s="684"/>
      <c r="BQ31" s="685"/>
      <c r="BR31" s="697">
        <v>97.6</v>
      </c>
      <c r="BS31" s="684"/>
      <c r="BT31" s="684"/>
      <c r="BU31" s="684"/>
      <c r="BV31" s="684"/>
      <c r="BW31" s="684"/>
      <c r="BX31" s="624">
        <v>94.8</v>
      </c>
      <c r="BY31" s="684"/>
      <c r="BZ31" s="684"/>
      <c r="CA31" s="684"/>
      <c r="CB31" s="685"/>
      <c r="CD31" s="674"/>
      <c r="CE31" s="675"/>
      <c r="CF31" s="644" t="s">
        <v>314</v>
      </c>
      <c r="CG31" s="645"/>
      <c r="CH31" s="645"/>
      <c r="CI31" s="645"/>
      <c r="CJ31" s="645"/>
      <c r="CK31" s="645"/>
      <c r="CL31" s="645"/>
      <c r="CM31" s="645"/>
      <c r="CN31" s="645"/>
      <c r="CO31" s="645"/>
      <c r="CP31" s="645"/>
      <c r="CQ31" s="646"/>
      <c r="CR31" s="629">
        <v>37185</v>
      </c>
      <c r="CS31" s="668"/>
      <c r="CT31" s="668"/>
      <c r="CU31" s="668"/>
      <c r="CV31" s="668"/>
      <c r="CW31" s="668"/>
      <c r="CX31" s="668"/>
      <c r="CY31" s="669"/>
      <c r="CZ31" s="634">
        <v>0.2</v>
      </c>
      <c r="DA31" s="663"/>
      <c r="DB31" s="663"/>
      <c r="DC31" s="670"/>
      <c r="DD31" s="638">
        <v>37102</v>
      </c>
      <c r="DE31" s="668"/>
      <c r="DF31" s="668"/>
      <c r="DG31" s="668"/>
      <c r="DH31" s="668"/>
      <c r="DI31" s="668"/>
      <c r="DJ31" s="668"/>
      <c r="DK31" s="669"/>
      <c r="DL31" s="638">
        <v>37102</v>
      </c>
      <c r="DM31" s="668"/>
      <c r="DN31" s="668"/>
      <c r="DO31" s="668"/>
      <c r="DP31" s="668"/>
      <c r="DQ31" s="668"/>
      <c r="DR31" s="668"/>
      <c r="DS31" s="668"/>
      <c r="DT31" s="668"/>
      <c r="DU31" s="668"/>
      <c r="DV31" s="669"/>
      <c r="DW31" s="634">
        <v>0.4</v>
      </c>
      <c r="DX31" s="663"/>
      <c r="DY31" s="663"/>
      <c r="DZ31" s="663"/>
      <c r="EA31" s="663"/>
      <c r="EB31" s="663"/>
      <c r="EC31" s="664"/>
    </row>
    <row r="32" spans="2:133" ht="11.25" customHeight="1" x14ac:dyDescent="0.15">
      <c r="B32" s="626" t="s">
        <v>315</v>
      </c>
      <c r="C32" s="627"/>
      <c r="D32" s="627"/>
      <c r="E32" s="627"/>
      <c r="F32" s="627"/>
      <c r="G32" s="627"/>
      <c r="H32" s="627"/>
      <c r="I32" s="627"/>
      <c r="J32" s="627"/>
      <c r="K32" s="627"/>
      <c r="L32" s="627"/>
      <c r="M32" s="627"/>
      <c r="N32" s="627"/>
      <c r="O32" s="627"/>
      <c r="P32" s="627"/>
      <c r="Q32" s="628"/>
      <c r="R32" s="629">
        <v>3574917</v>
      </c>
      <c r="S32" s="630"/>
      <c r="T32" s="630"/>
      <c r="U32" s="630"/>
      <c r="V32" s="630"/>
      <c r="W32" s="630"/>
      <c r="X32" s="630"/>
      <c r="Y32" s="631"/>
      <c r="Z32" s="632">
        <v>19</v>
      </c>
      <c r="AA32" s="632"/>
      <c r="AB32" s="632"/>
      <c r="AC32" s="632"/>
      <c r="AD32" s="633" t="s">
        <v>241</v>
      </c>
      <c r="AE32" s="633"/>
      <c r="AF32" s="633"/>
      <c r="AG32" s="633"/>
      <c r="AH32" s="633"/>
      <c r="AI32" s="633"/>
      <c r="AJ32" s="633"/>
      <c r="AK32" s="633"/>
      <c r="AL32" s="634" t="s">
        <v>241</v>
      </c>
      <c r="AM32" s="635"/>
      <c r="AN32" s="635"/>
      <c r="AO32" s="636"/>
      <c r="AP32" s="688"/>
      <c r="AQ32" s="689"/>
      <c r="AR32" s="689"/>
      <c r="AS32" s="689"/>
      <c r="AT32" s="693"/>
      <c r="AU32" s="216" t="s">
        <v>316</v>
      </c>
      <c r="AV32" s="216"/>
      <c r="AW32" s="216"/>
      <c r="AX32" s="626" t="s">
        <v>317</v>
      </c>
      <c r="AY32" s="627"/>
      <c r="AZ32" s="627"/>
      <c r="BA32" s="627"/>
      <c r="BB32" s="627"/>
      <c r="BC32" s="627"/>
      <c r="BD32" s="627"/>
      <c r="BE32" s="627"/>
      <c r="BF32" s="628"/>
      <c r="BG32" s="698">
        <v>99.4</v>
      </c>
      <c r="BH32" s="668"/>
      <c r="BI32" s="668"/>
      <c r="BJ32" s="668"/>
      <c r="BK32" s="668"/>
      <c r="BL32" s="668"/>
      <c r="BM32" s="635">
        <v>98.5</v>
      </c>
      <c r="BN32" s="695"/>
      <c r="BO32" s="695"/>
      <c r="BP32" s="695"/>
      <c r="BQ32" s="696"/>
      <c r="BR32" s="698">
        <v>99.6</v>
      </c>
      <c r="BS32" s="668"/>
      <c r="BT32" s="668"/>
      <c r="BU32" s="668"/>
      <c r="BV32" s="668"/>
      <c r="BW32" s="668"/>
      <c r="BX32" s="635">
        <v>98.4</v>
      </c>
      <c r="BY32" s="695"/>
      <c r="BZ32" s="695"/>
      <c r="CA32" s="695"/>
      <c r="CB32" s="696"/>
      <c r="CD32" s="676"/>
      <c r="CE32" s="677"/>
      <c r="CF32" s="644" t="s">
        <v>318</v>
      </c>
      <c r="CG32" s="645"/>
      <c r="CH32" s="645"/>
      <c r="CI32" s="645"/>
      <c r="CJ32" s="645"/>
      <c r="CK32" s="645"/>
      <c r="CL32" s="645"/>
      <c r="CM32" s="645"/>
      <c r="CN32" s="645"/>
      <c r="CO32" s="645"/>
      <c r="CP32" s="645"/>
      <c r="CQ32" s="646"/>
      <c r="CR32" s="629" t="s">
        <v>241</v>
      </c>
      <c r="CS32" s="630"/>
      <c r="CT32" s="630"/>
      <c r="CU32" s="630"/>
      <c r="CV32" s="630"/>
      <c r="CW32" s="630"/>
      <c r="CX32" s="630"/>
      <c r="CY32" s="631"/>
      <c r="CZ32" s="634" t="s">
        <v>136</v>
      </c>
      <c r="DA32" s="663"/>
      <c r="DB32" s="663"/>
      <c r="DC32" s="670"/>
      <c r="DD32" s="638" t="s">
        <v>241</v>
      </c>
      <c r="DE32" s="630"/>
      <c r="DF32" s="630"/>
      <c r="DG32" s="630"/>
      <c r="DH32" s="630"/>
      <c r="DI32" s="630"/>
      <c r="DJ32" s="630"/>
      <c r="DK32" s="631"/>
      <c r="DL32" s="638" t="s">
        <v>241</v>
      </c>
      <c r="DM32" s="630"/>
      <c r="DN32" s="630"/>
      <c r="DO32" s="630"/>
      <c r="DP32" s="630"/>
      <c r="DQ32" s="630"/>
      <c r="DR32" s="630"/>
      <c r="DS32" s="630"/>
      <c r="DT32" s="630"/>
      <c r="DU32" s="630"/>
      <c r="DV32" s="631"/>
      <c r="DW32" s="634" t="s">
        <v>241</v>
      </c>
      <c r="DX32" s="663"/>
      <c r="DY32" s="663"/>
      <c r="DZ32" s="663"/>
      <c r="EA32" s="663"/>
      <c r="EB32" s="663"/>
      <c r="EC32" s="664"/>
    </row>
    <row r="33" spans="2:133" ht="11.25" customHeight="1" x14ac:dyDescent="0.15">
      <c r="B33" s="665" t="s">
        <v>319</v>
      </c>
      <c r="C33" s="666"/>
      <c r="D33" s="666"/>
      <c r="E33" s="666"/>
      <c r="F33" s="666"/>
      <c r="G33" s="666"/>
      <c r="H33" s="666"/>
      <c r="I33" s="666"/>
      <c r="J33" s="666"/>
      <c r="K33" s="666"/>
      <c r="L33" s="666"/>
      <c r="M33" s="666"/>
      <c r="N33" s="666"/>
      <c r="O33" s="666"/>
      <c r="P33" s="666"/>
      <c r="Q33" s="667"/>
      <c r="R33" s="629" t="s">
        <v>241</v>
      </c>
      <c r="S33" s="630"/>
      <c r="T33" s="630"/>
      <c r="U33" s="630"/>
      <c r="V33" s="630"/>
      <c r="W33" s="630"/>
      <c r="X33" s="630"/>
      <c r="Y33" s="631"/>
      <c r="Z33" s="632" t="s">
        <v>241</v>
      </c>
      <c r="AA33" s="632"/>
      <c r="AB33" s="632"/>
      <c r="AC33" s="632"/>
      <c r="AD33" s="633" t="s">
        <v>136</v>
      </c>
      <c r="AE33" s="633"/>
      <c r="AF33" s="633"/>
      <c r="AG33" s="633"/>
      <c r="AH33" s="633"/>
      <c r="AI33" s="633"/>
      <c r="AJ33" s="633"/>
      <c r="AK33" s="633"/>
      <c r="AL33" s="634" t="s">
        <v>241</v>
      </c>
      <c r="AM33" s="635"/>
      <c r="AN33" s="635"/>
      <c r="AO33" s="636"/>
      <c r="AP33" s="690"/>
      <c r="AQ33" s="691"/>
      <c r="AR33" s="691"/>
      <c r="AS33" s="691"/>
      <c r="AT33" s="694"/>
      <c r="AU33" s="218"/>
      <c r="AV33" s="218"/>
      <c r="AW33" s="218"/>
      <c r="AX33" s="679" t="s">
        <v>320</v>
      </c>
      <c r="AY33" s="680"/>
      <c r="AZ33" s="680"/>
      <c r="BA33" s="680"/>
      <c r="BB33" s="680"/>
      <c r="BC33" s="680"/>
      <c r="BD33" s="680"/>
      <c r="BE33" s="680"/>
      <c r="BF33" s="681"/>
      <c r="BG33" s="699">
        <v>99.5</v>
      </c>
      <c r="BH33" s="700"/>
      <c r="BI33" s="700"/>
      <c r="BJ33" s="700"/>
      <c r="BK33" s="700"/>
      <c r="BL33" s="700"/>
      <c r="BM33" s="701">
        <v>94.5</v>
      </c>
      <c r="BN33" s="700"/>
      <c r="BO33" s="700"/>
      <c r="BP33" s="700"/>
      <c r="BQ33" s="702"/>
      <c r="BR33" s="699">
        <v>95.7</v>
      </c>
      <c r="BS33" s="700"/>
      <c r="BT33" s="700"/>
      <c r="BU33" s="700"/>
      <c r="BV33" s="700"/>
      <c r="BW33" s="700"/>
      <c r="BX33" s="701">
        <v>91.3</v>
      </c>
      <c r="BY33" s="700"/>
      <c r="BZ33" s="700"/>
      <c r="CA33" s="700"/>
      <c r="CB33" s="702"/>
      <c r="CD33" s="644" t="s">
        <v>321</v>
      </c>
      <c r="CE33" s="645"/>
      <c r="CF33" s="645"/>
      <c r="CG33" s="645"/>
      <c r="CH33" s="645"/>
      <c r="CI33" s="645"/>
      <c r="CJ33" s="645"/>
      <c r="CK33" s="645"/>
      <c r="CL33" s="645"/>
      <c r="CM33" s="645"/>
      <c r="CN33" s="645"/>
      <c r="CO33" s="645"/>
      <c r="CP33" s="645"/>
      <c r="CQ33" s="646"/>
      <c r="CR33" s="629">
        <v>7398228</v>
      </c>
      <c r="CS33" s="668"/>
      <c r="CT33" s="668"/>
      <c r="CU33" s="668"/>
      <c r="CV33" s="668"/>
      <c r="CW33" s="668"/>
      <c r="CX33" s="668"/>
      <c r="CY33" s="669"/>
      <c r="CZ33" s="634">
        <v>42</v>
      </c>
      <c r="DA33" s="663"/>
      <c r="DB33" s="663"/>
      <c r="DC33" s="670"/>
      <c r="DD33" s="638">
        <v>5618598</v>
      </c>
      <c r="DE33" s="668"/>
      <c r="DF33" s="668"/>
      <c r="DG33" s="668"/>
      <c r="DH33" s="668"/>
      <c r="DI33" s="668"/>
      <c r="DJ33" s="668"/>
      <c r="DK33" s="669"/>
      <c r="DL33" s="638">
        <v>3647229</v>
      </c>
      <c r="DM33" s="668"/>
      <c r="DN33" s="668"/>
      <c r="DO33" s="668"/>
      <c r="DP33" s="668"/>
      <c r="DQ33" s="668"/>
      <c r="DR33" s="668"/>
      <c r="DS33" s="668"/>
      <c r="DT33" s="668"/>
      <c r="DU33" s="668"/>
      <c r="DV33" s="669"/>
      <c r="DW33" s="634">
        <v>37.700000000000003</v>
      </c>
      <c r="DX33" s="663"/>
      <c r="DY33" s="663"/>
      <c r="DZ33" s="663"/>
      <c r="EA33" s="663"/>
      <c r="EB33" s="663"/>
      <c r="EC33" s="664"/>
    </row>
    <row r="34" spans="2:133" ht="11.25" customHeight="1" x14ac:dyDescent="0.15">
      <c r="B34" s="626" t="s">
        <v>322</v>
      </c>
      <c r="C34" s="627"/>
      <c r="D34" s="627"/>
      <c r="E34" s="627"/>
      <c r="F34" s="627"/>
      <c r="G34" s="627"/>
      <c r="H34" s="627"/>
      <c r="I34" s="627"/>
      <c r="J34" s="627"/>
      <c r="K34" s="627"/>
      <c r="L34" s="627"/>
      <c r="M34" s="627"/>
      <c r="N34" s="627"/>
      <c r="O34" s="627"/>
      <c r="P34" s="627"/>
      <c r="Q34" s="628"/>
      <c r="R34" s="629">
        <v>1282130</v>
      </c>
      <c r="S34" s="630"/>
      <c r="T34" s="630"/>
      <c r="U34" s="630"/>
      <c r="V34" s="630"/>
      <c r="W34" s="630"/>
      <c r="X34" s="630"/>
      <c r="Y34" s="631"/>
      <c r="Z34" s="632">
        <v>6.8</v>
      </c>
      <c r="AA34" s="632"/>
      <c r="AB34" s="632"/>
      <c r="AC34" s="632"/>
      <c r="AD34" s="633" t="s">
        <v>241</v>
      </c>
      <c r="AE34" s="633"/>
      <c r="AF34" s="633"/>
      <c r="AG34" s="633"/>
      <c r="AH34" s="633"/>
      <c r="AI34" s="633"/>
      <c r="AJ34" s="633"/>
      <c r="AK34" s="633"/>
      <c r="AL34" s="634" t="s">
        <v>241</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1746461</v>
      </c>
      <c r="CS34" s="630"/>
      <c r="CT34" s="630"/>
      <c r="CU34" s="630"/>
      <c r="CV34" s="630"/>
      <c r="CW34" s="630"/>
      <c r="CX34" s="630"/>
      <c r="CY34" s="631"/>
      <c r="CZ34" s="634">
        <v>9.9</v>
      </c>
      <c r="DA34" s="663"/>
      <c r="DB34" s="663"/>
      <c r="DC34" s="670"/>
      <c r="DD34" s="638">
        <v>1065104</v>
      </c>
      <c r="DE34" s="630"/>
      <c r="DF34" s="630"/>
      <c r="DG34" s="630"/>
      <c r="DH34" s="630"/>
      <c r="DI34" s="630"/>
      <c r="DJ34" s="630"/>
      <c r="DK34" s="631"/>
      <c r="DL34" s="638">
        <v>909319</v>
      </c>
      <c r="DM34" s="630"/>
      <c r="DN34" s="630"/>
      <c r="DO34" s="630"/>
      <c r="DP34" s="630"/>
      <c r="DQ34" s="630"/>
      <c r="DR34" s="630"/>
      <c r="DS34" s="630"/>
      <c r="DT34" s="630"/>
      <c r="DU34" s="630"/>
      <c r="DV34" s="631"/>
      <c r="DW34" s="634">
        <v>9.4</v>
      </c>
      <c r="DX34" s="663"/>
      <c r="DY34" s="663"/>
      <c r="DZ34" s="663"/>
      <c r="EA34" s="663"/>
      <c r="EB34" s="663"/>
      <c r="EC34" s="664"/>
    </row>
    <row r="35" spans="2:133" ht="11.25" customHeight="1" x14ac:dyDescent="0.15">
      <c r="B35" s="626" t="s">
        <v>324</v>
      </c>
      <c r="C35" s="627"/>
      <c r="D35" s="627"/>
      <c r="E35" s="627"/>
      <c r="F35" s="627"/>
      <c r="G35" s="627"/>
      <c r="H35" s="627"/>
      <c r="I35" s="627"/>
      <c r="J35" s="627"/>
      <c r="K35" s="627"/>
      <c r="L35" s="627"/>
      <c r="M35" s="627"/>
      <c r="N35" s="627"/>
      <c r="O35" s="627"/>
      <c r="P35" s="627"/>
      <c r="Q35" s="628"/>
      <c r="R35" s="629">
        <v>46064</v>
      </c>
      <c r="S35" s="630"/>
      <c r="T35" s="630"/>
      <c r="U35" s="630"/>
      <c r="V35" s="630"/>
      <c r="W35" s="630"/>
      <c r="X35" s="630"/>
      <c r="Y35" s="631"/>
      <c r="Z35" s="632">
        <v>0.2</v>
      </c>
      <c r="AA35" s="632"/>
      <c r="AB35" s="632"/>
      <c r="AC35" s="632"/>
      <c r="AD35" s="633">
        <v>13748</v>
      </c>
      <c r="AE35" s="633"/>
      <c r="AF35" s="633"/>
      <c r="AG35" s="633"/>
      <c r="AH35" s="633"/>
      <c r="AI35" s="633"/>
      <c r="AJ35" s="633"/>
      <c r="AK35" s="633"/>
      <c r="AL35" s="634">
        <v>0.2</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117791</v>
      </c>
      <c r="CS35" s="668"/>
      <c r="CT35" s="668"/>
      <c r="CU35" s="668"/>
      <c r="CV35" s="668"/>
      <c r="CW35" s="668"/>
      <c r="CX35" s="668"/>
      <c r="CY35" s="669"/>
      <c r="CZ35" s="634">
        <v>0.7</v>
      </c>
      <c r="DA35" s="663"/>
      <c r="DB35" s="663"/>
      <c r="DC35" s="670"/>
      <c r="DD35" s="638">
        <v>96354</v>
      </c>
      <c r="DE35" s="668"/>
      <c r="DF35" s="668"/>
      <c r="DG35" s="668"/>
      <c r="DH35" s="668"/>
      <c r="DI35" s="668"/>
      <c r="DJ35" s="668"/>
      <c r="DK35" s="669"/>
      <c r="DL35" s="638">
        <v>88299</v>
      </c>
      <c r="DM35" s="668"/>
      <c r="DN35" s="668"/>
      <c r="DO35" s="668"/>
      <c r="DP35" s="668"/>
      <c r="DQ35" s="668"/>
      <c r="DR35" s="668"/>
      <c r="DS35" s="668"/>
      <c r="DT35" s="668"/>
      <c r="DU35" s="668"/>
      <c r="DV35" s="669"/>
      <c r="DW35" s="634">
        <v>0.9</v>
      </c>
      <c r="DX35" s="663"/>
      <c r="DY35" s="663"/>
      <c r="DZ35" s="663"/>
      <c r="EA35" s="663"/>
      <c r="EB35" s="663"/>
      <c r="EC35" s="664"/>
    </row>
    <row r="36" spans="2:133" ht="11.25" customHeight="1" x14ac:dyDescent="0.15">
      <c r="B36" s="626" t="s">
        <v>328</v>
      </c>
      <c r="C36" s="627"/>
      <c r="D36" s="627"/>
      <c r="E36" s="627"/>
      <c r="F36" s="627"/>
      <c r="G36" s="627"/>
      <c r="H36" s="627"/>
      <c r="I36" s="627"/>
      <c r="J36" s="627"/>
      <c r="K36" s="627"/>
      <c r="L36" s="627"/>
      <c r="M36" s="627"/>
      <c r="N36" s="627"/>
      <c r="O36" s="627"/>
      <c r="P36" s="627"/>
      <c r="Q36" s="628"/>
      <c r="R36" s="629">
        <v>235195</v>
      </c>
      <c r="S36" s="630"/>
      <c r="T36" s="630"/>
      <c r="U36" s="630"/>
      <c r="V36" s="630"/>
      <c r="W36" s="630"/>
      <c r="X36" s="630"/>
      <c r="Y36" s="631"/>
      <c r="Z36" s="632">
        <v>1.2</v>
      </c>
      <c r="AA36" s="632"/>
      <c r="AB36" s="632"/>
      <c r="AC36" s="632"/>
      <c r="AD36" s="633" t="s">
        <v>241</v>
      </c>
      <c r="AE36" s="633"/>
      <c r="AF36" s="633"/>
      <c r="AG36" s="633"/>
      <c r="AH36" s="633"/>
      <c r="AI36" s="633"/>
      <c r="AJ36" s="633"/>
      <c r="AK36" s="633"/>
      <c r="AL36" s="634" t="s">
        <v>136</v>
      </c>
      <c r="AM36" s="635"/>
      <c r="AN36" s="635"/>
      <c r="AO36" s="636"/>
      <c r="AP36" s="221"/>
      <c r="AQ36" s="703" t="s">
        <v>329</v>
      </c>
      <c r="AR36" s="704"/>
      <c r="AS36" s="704"/>
      <c r="AT36" s="704"/>
      <c r="AU36" s="704"/>
      <c r="AV36" s="704"/>
      <c r="AW36" s="704"/>
      <c r="AX36" s="704"/>
      <c r="AY36" s="705"/>
      <c r="AZ36" s="618">
        <v>1729016</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100014</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2989493</v>
      </c>
      <c r="CS36" s="630"/>
      <c r="CT36" s="630"/>
      <c r="CU36" s="630"/>
      <c r="CV36" s="630"/>
      <c r="CW36" s="630"/>
      <c r="CX36" s="630"/>
      <c r="CY36" s="631"/>
      <c r="CZ36" s="634">
        <v>17</v>
      </c>
      <c r="DA36" s="663"/>
      <c r="DB36" s="663"/>
      <c r="DC36" s="670"/>
      <c r="DD36" s="638">
        <v>2409398</v>
      </c>
      <c r="DE36" s="630"/>
      <c r="DF36" s="630"/>
      <c r="DG36" s="630"/>
      <c r="DH36" s="630"/>
      <c r="DI36" s="630"/>
      <c r="DJ36" s="630"/>
      <c r="DK36" s="631"/>
      <c r="DL36" s="638">
        <v>1775495</v>
      </c>
      <c r="DM36" s="630"/>
      <c r="DN36" s="630"/>
      <c r="DO36" s="630"/>
      <c r="DP36" s="630"/>
      <c r="DQ36" s="630"/>
      <c r="DR36" s="630"/>
      <c r="DS36" s="630"/>
      <c r="DT36" s="630"/>
      <c r="DU36" s="630"/>
      <c r="DV36" s="631"/>
      <c r="DW36" s="634">
        <v>18.399999999999999</v>
      </c>
      <c r="DX36" s="663"/>
      <c r="DY36" s="663"/>
      <c r="DZ36" s="663"/>
      <c r="EA36" s="663"/>
      <c r="EB36" s="663"/>
      <c r="EC36" s="664"/>
    </row>
    <row r="37" spans="2:133" ht="11.25" customHeight="1" x14ac:dyDescent="0.15">
      <c r="B37" s="626" t="s">
        <v>332</v>
      </c>
      <c r="C37" s="627"/>
      <c r="D37" s="627"/>
      <c r="E37" s="627"/>
      <c r="F37" s="627"/>
      <c r="G37" s="627"/>
      <c r="H37" s="627"/>
      <c r="I37" s="627"/>
      <c r="J37" s="627"/>
      <c r="K37" s="627"/>
      <c r="L37" s="627"/>
      <c r="M37" s="627"/>
      <c r="N37" s="627"/>
      <c r="O37" s="627"/>
      <c r="P37" s="627"/>
      <c r="Q37" s="628"/>
      <c r="R37" s="629">
        <v>511515</v>
      </c>
      <c r="S37" s="630"/>
      <c r="T37" s="630"/>
      <c r="U37" s="630"/>
      <c r="V37" s="630"/>
      <c r="W37" s="630"/>
      <c r="X37" s="630"/>
      <c r="Y37" s="631"/>
      <c r="Z37" s="632">
        <v>2.7</v>
      </c>
      <c r="AA37" s="632"/>
      <c r="AB37" s="632"/>
      <c r="AC37" s="632"/>
      <c r="AD37" s="633" t="s">
        <v>136</v>
      </c>
      <c r="AE37" s="633"/>
      <c r="AF37" s="633"/>
      <c r="AG37" s="633"/>
      <c r="AH37" s="633"/>
      <c r="AI37" s="633"/>
      <c r="AJ37" s="633"/>
      <c r="AK37" s="633"/>
      <c r="AL37" s="634" t="s">
        <v>241</v>
      </c>
      <c r="AM37" s="635"/>
      <c r="AN37" s="635"/>
      <c r="AO37" s="636"/>
      <c r="AQ37" s="707" t="s">
        <v>333</v>
      </c>
      <c r="AR37" s="708"/>
      <c r="AS37" s="708"/>
      <c r="AT37" s="708"/>
      <c r="AU37" s="708"/>
      <c r="AV37" s="708"/>
      <c r="AW37" s="708"/>
      <c r="AX37" s="708"/>
      <c r="AY37" s="709"/>
      <c r="AZ37" s="629">
        <v>581657</v>
      </c>
      <c r="BA37" s="630"/>
      <c r="BB37" s="630"/>
      <c r="BC37" s="630"/>
      <c r="BD37" s="668"/>
      <c r="BE37" s="668"/>
      <c r="BF37" s="696"/>
      <c r="BG37" s="644" t="s">
        <v>334</v>
      </c>
      <c r="BH37" s="645"/>
      <c r="BI37" s="645"/>
      <c r="BJ37" s="645"/>
      <c r="BK37" s="645"/>
      <c r="BL37" s="645"/>
      <c r="BM37" s="645"/>
      <c r="BN37" s="645"/>
      <c r="BO37" s="645"/>
      <c r="BP37" s="645"/>
      <c r="BQ37" s="645"/>
      <c r="BR37" s="645"/>
      <c r="BS37" s="645"/>
      <c r="BT37" s="645"/>
      <c r="BU37" s="646"/>
      <c r="BV37" s="629">
        <v>94793</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1030114</v>
      </c>
      <c r="CS37" s="668"/>
      <c r="CT37" s="668"/>
      <c r="CU37" s="668"/>
      <c r="CV37" s="668"/>
      <c r="CW37" s="668"/>
      <c r="CX37" s="668"/>
      <c r="CY37" s="669"/>
      <c r="CZ37" s="634">
        <v>5.9</v>
      </c>
      <c r="DA37" s="663"/>
      <c r="DB37" s="663"/>
      <c r="DC37" s="670"/>
      <c r="DD37" s="638">
        <v>1016961</v>
      </c>
      <c r="DE37" s="668"/>
      <c r="DF37" s="668"/>
      <c r="DG37" s="668"/>
      <c r="DH37" s="668"/>
      <c r="DI37" s="668"/>
      <c r="DJ37" s="668"/>
      <c r="DK37" s="669"/>
      <c r="DL37" s="638">
        <v>997085</v>
      </c>
      <c r="DM37" s="668"/>
      <c r="DN37" s="668"/>
      <c r="DO37" s="668"/>
      <c r="DP37" s="668"/>
      <c r="DQ37" s="668"/>
      <c r="DR37" s="668"/>
      <c r="DS37" s="668"/>
      <c r="DT37" s="668"/>
      <c r="DU37" s="668"/>
      <c r="DV37" s="669"/>
      <c r="DW37" s="634">
        <v>10.3</v>
      </c>
      <c r="DX37" s="663"/>
      <c r="DY37" s="663"/>
      <c r="DZ37" s="663"/>
      <c r="EA37" s="663"/>
      <c r="EB37" s="663"/>
      <c r="EC37" s="664"/>
    </row>
    <row r="38" spans="2:133" ht="11.25" customHeight="1" x14ac:dyDescent="0.15">
      <c r="B38" s="626" t="s">
        <v>336</v>
      </c>
      <c r="C38" s="627"/>
      <c r="D38" s="627"/>
      <c r="E38" s="627"/>
      <c r="F38" s="627"/>
      <c r="G38" s="627"/>
      <c r="H38" s="627"/>
      <c r="I38" s="627"/>
      <c r="J38" s="627"/>
      <c r="K38" s="627"/>
      <c r="L38" s="627"/>
      <c r="M38" s="627"/>
      <c r="N38" s="627"/>
      <c r="O38" s="627"/>
      <c r="P38" s="627"/>
      <c r="Q38" s="628"/>
      <c r="R38" s="629">
        <v>901216</v>
      </c>
      <c r="S38" s="630"/>
      <c r="T38" s="630"/>
      <c r="U38" s="630"/>
      <c r="V38" s="630"/>
      <c r="W38" s="630"/>
      <c r="X38" s="630"/>
      <c r="Y38" s="631"/>
      <c r="Z38" s="632">
        <v>4.8</v>
      </c>
      <c r="AA38" s="632"/>
      <c r="AB38" s="632"/>
      <c r="AC38" s="632"/>
      <c r="AD38" s="633" t="s">
        <v>136</v>
      </c>
      <c r="AE38" s="633"/>
      <c r="AF38" s="633"/>
      <c r="AG38" s="633"/>
      <c r="AH38" s="633"/>
      <c r="AI38" s="633"/>
      <c r="AJ38" s="633"/>
      <c r="AK38" s="633"/>
      <c r="AL38" s="634" t="s">
        <v>136</v>
      </c>
      <c r="AM38" s="635"/>
      <c r="AN38" s="635"/>
      <c r="AO38" s="636"/>
      <c r="AQ38" s="707" t="s">
        <v>337</v>
      </c>
      <c r="AR38" s="708"/>
      <c r="AS38" s="708"/>
      <c r="AT38" s="708"/>
      <c r="AU38" s="708"/>
      <c r="AV38" s="708"/>
      <c r="AW38" s="708"/>
      <c r="AX38" s="708"/>
      <c r="AY38" s="709"/>
      <c r="AZ38" s="629">
        <v>107102</v>
      </c>
      <c r="BA38" s="630"/>
      <c r="BB38" s="630"/>
      <c r="BC38" s="630"/>
      <c r="BD38" s="668"/>
      <c r="BE38" s="668"/>
      <c r="BF38" s="696"/>
      <c r="BG38" s="644" t="s">
        <v>338</v>
      </c>
      <c r="BH38" s="645"/>
      <c r="BI38" s="645"/>
      <c r="BJ38" s="645"/>
      <c r="BK38" s="645"/>
      <c r="BL38" s="645"/>
      <c r="BM38" s="645"/>
      <c r="BN38" s="645"/>
      <c r="BO38" s="645"/>
      <c r="BP38" s="645"/>
      <c r="BQ38" s="645"/>
      <c r="BR38" s="645"/>
      <c r="BS38" s="645"/>
      <c r="BT38" s="645"/>
      <c r="BU38" s="646"/>
      <c r="BV38" s="629">
        <v>3520</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1040257</v>
      </c>
      <c r="CS38" s="630"/>
      <c r="CT38" s="630"/>
      <c r="CU38" s="630"/>
      <c r="CV38" s="630"/>
      <c r="CW38" s="630"/>
      <c r="CX38" s="630"/>
      <c r="CY38" s="631"/>
      <c r="CZ38" s="634">
        <v>5.9</v>
      </c>
      <c r="DA38" s="663"/>
      <c r="DB38" s="663"/>
      <c r="DC38" s="670"/>
      <c r="DD38" s="638">
        <v>881017</v>
      </c>
      <c r="DE38" s="630"/>
      <c r="DF38" s="630"/>
      <c r="DG38" s="630"/>
      <c r="DH38" s="630"/>
      <c r="DI38" s="630"/>
      <c r="DJ38" s="630"/>
      <c r="DK38" s="631"/>
      <c r="DL38" s="638">
        <v>874116</v>
      </c>
      <c r="DM38" s="630"/>
      <c r="DN38" s="630"/>
      <c r="DO38" s="630"/>
      <c r="DP38" s="630"/>
      <c r="DQ38" s="630"/>
      <c r="DR38" s="630"/>
      <c r="DS38" s="630"/>
      <c r="DT38" s="630"/>
      <c r="DU38" s="630"/>
      <c r="DV38" s="631"/>
      <c r="DW38" s="634">
        <v>9</v>
      </c>
      <c r="DX38" s="663"/>
      <c r="DY38" s="663"/>
      <c r="DZ38" s="663"/>
      <c r="EA38" s="663"/>
      <c r="EB38" s="663"/>
      <c r="EC38" s="664"/>
    </row>
    <row r="39" spans="2:133" ht="11.25" customHeight="1" x14ac:dyDescent="0.15">
      <c r="B39" s="626" t="s">
        <v>340</v>
      </c>
      <c r="C39" s="627"/>
      <c r="D39" s="627"/>
      <c r="E39" s="627"/>
      <c r="F39" s="627"/>
      <c r="G39" s="627"/>
      <c r="H39" s="627"/>
      <c r="I39" s="627"/>
      <c r="J39" s="627"/>
      <c r="K39" s="627"/>
      <c r="L39" s="627"/>
      <c r="M39" s="627"/>
      <c r="N39" s="627"/>
      <c r="O39" s="627"/>
      <c r="P39" s="627"/>
      <c r="Q39" s="628"/>
      <c r="R39" s="629">
        <v>861197</v>
      </c>
      <c r="S39" s="630"/>
      <c r="T39" s="630"/>
      <c r="U39" s="630"/>
      <c r="V39" s="630"/>
      <c r="W39" s="630"/>
      <c r="X39" s="630"/>
      <c r="Y39" s="631"/>
      <c r="Z39" s="632">
        <v>4.5999999999999996</v>
      </c>
      <c r="AA39" s="632"/>
      <c r="AB39" s="632"/>
      <c r="AC39" s="632"/>
      <c r="AD39" s="633">
        <v>1525</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t="s">
        <v>241</v>
      </c>
      <c r="BA39" s="630"/>
      <c r="BB39" s="630"/>
      <c r="BC39" s="630"/>
      <c r="BD39" s="668"/>
      <c r="BE39" s="668"/>
      <c r="BF39" s="696"/>
      <c r="BG39" s="644" t="s">
        <v>342</v>
      </c>
      <c r="BH39" s="645"/>
      <c r="BI39" s="645"/>
      <c r="BJ39" s="645"/>
      <c r="BK39" s="645"/>
      <c r="BL39" s="645"/>
      <c r="BM39" s="645"/>
      <c r="BN39" s="645"/>
      <c r="BO39" s="645"/>
      <c r="BP39" s="645"/>
      <c r="BQ39" s="645"/>
      <c r="BR39" s="645"/>
      <c r="BS39" s="645"/>
      <c r="BT39" s="645"/>
      <c r="BU39" s="646"/>
      <c r="BV39" s="629">
        <v>5294</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1395026</v>
      </c>
      <c r="CS39" s="668"/>
      <c r="CT39" s="668"/>
      <c r="CU39" s="668"/>
      <c r="CV39" s="668"/>
      <c r="CW39" s="668"/>
      <c r="CX39" s="668"/>
      <c r="CY39" s="669"/>
      <c r="CZ39" s="634">
        <v>7.9</v>
      </c>
      <c r="DA39" s="663"/>
      <c r="DB39" s="663"/>
      <c r="DC39" s="670"/>
      <c r="DD39" s="638">
        <v>1166725</v>
      </c>
      <c r="DE39" s="668"/>
      <c r="DF39" s="668"/>
      <c r="DG39" s="668"/>
      <c r="DH39" s="668"/>
      <c r="DI39" s="668"/>
      <c r="DJ39" s="668"/>
      <c r="DK39" s="669"/>
      <c r="DL39" s="638" t="s">
        <v>136</v>
      </c>
      <c r="DM39" s="668"/>
      <c r="DN39" s="668"/>
      <c r="DO39" s="668"/>
      <c r="DP39" s="668"/>
      <c r="DQ39" s="668"/>
      <c r="DR39" s="668"/>
      <c r="DS39" s="668"/>
      <c r="DT39" s="668"/>
      <c r="DU39" s="668"/>
      <c r="DV39" s="669"/>
      <c r="DW39" s="634" t="s">
        <v>136</v>
      </c>
      <c r="DX39" s="663"/>
      <c r="DY39" s="663"/>
      <c r="DZ39" s="663"/>
      <c r="EA39" s="663"/>
      <c r="EB39" s="663"/>
      <c r="EC39" s="664"/>
    </row>
    <row r="40" spans="2:133" ht="11.25" customHeight="1" x14ac:dyDescent="0.15">
      <c r="B40" s="626" t="s">
        <v>344</v>
      </c>
      <c r="C40" s="627"/>
      <c r="D40" s="627"/>
      <c r="E40" s="627"/>
      <c r="F40" s="627"/>
      <c r="G40" s="627"/>
      <c r="H40" s="627"/>
      <c r="I40" s="627"/>
      <c r="J40" s="627"/>
      <c r="K40" s="627"/>
      <c r="L40" s="627"/>
      <c r="M40" s="627"/>
      <c r="N40" s="627"/>
      <c r="O40" s="627"/>
      <c r="P40" s="627"/>
      <c r="Q40" s="628"/>
      <c r="R40" s="629">
        <v>1511434</v>
      </c>
      <c r="S40" s="630"/>
      <c r="T40" s="630"/>
      <c r="U40" s="630"/>
      <c r="V40" s="630"/>
      <c r="W40" s="630"/>
      <c r="X40" s="630"/>
      <c r="Y40" s="631"/>
      <c r="Z40" s="632">
        <v>8</v>
      </c>
      <c r="AA40" s="632"/>
      <c r="AB40" s="632"/>
      <c r="AC40" s="632"/>
      <c r="AD40" s="633" t="s">
        <v>136</v>
      </c>
      <c r="AE40" s="633"/>
      <c r="AF40" s="633"/>
      <c r="AG40" s="633"/>
      <c r="AH40" s="633"/>
      <c r="AI40" s="633"/>
      <c r="AJ40" s="633"/>
      <c r="AK40" s="633"/>
      <c r="AL40" s="634" t="s">
        <v>241</v>
      </c>
      <c r="AM40" s="635"/>
      <c r="AN40" s="635"/>
      <c r="AO40" s="636"/>
      <c r="AQ40" s="707" t="s">
        <v>345</v>
      </c>
      <c r="AR40" s="708"/>
      <c r="AS40" s="708"/>
      <c r="AT40" s="708"/>
      <c r="AU40" s="708"/>
      <c r="AV40" s="708"/>
      <c r="AW40" s="708"/>
      <c r="AX40" s="708"/>
      <c r="AY40" s="709"/>
      <c r="AZ40" s="629" t="s">
        <v>136</v>
      </c>
      <c r="BA40" s="630"/>
      <c r="BB40" s="630"/>
      <c r="BC40" s="630"/>
      <c r="BD40" s="668"/>
      <c r="BE40" s="668"/>
      <c r="BF40" s="696"/>
      <c r="BG40" s="710" t="s">
        <v>346</v>
      </c>
      <c r="BH40" s="711"/>
      <c r="BI40" s="711"/>
      <c r="BJ40" s="711"/>
      <c r="BK40" s="711"/>
      <c r="BL40" s="222"/>
      <c r="BM40" s="645" t="s">
        <v>347</v>
      </c>
      <c r="BN40" s="645"/>
      <c r="BO40" s="645"/>
      <c r="BP40" s="645"/>
      <c r="BQ40" s="645"/>
      <c r="BR40" s="645"/>
      <c r="BS40" s="645"/>
      <c r="BT40" s="645"/>
      <c r="BU40" s="646"/>
      <c r="BV40" s="629">
        <v>107</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109200</v>
      </c>
      <c r="CS40" s="630"/>
      <c r="CT40" s="630"/>
      <c r="CU40" s="630"/>
      <c r="CV40" s="630"/>
      <c r="CW40" s="630"/>
      <c r="CX40" s="630"/>
      <c r="CY40" s="631"/>
      <c r="CZ40" s="634">
        <v>0.6</v>
      </c>
      <c r="DA40" s="663"/>
      <c r="DB40" s="663"/>
      <c r="DC40" s="670"/>
      <c r="DD40" s="638" t="s">
        <v>136</v>
      </c>
      <c r="DE40" s="630"/>
      <c r="DF40" s="630"/>
      <c r="DG40" s="630"/>
      <c r="DH40" s="630"/>
      <c r="DI40" s="630"/>
      <c r="DJ40" s="630"/>
      <c r="DK40" s="631"/>
      <c r="DL40" s="638" t="s">
        <v>136</v>
      </c>
      <c r="DM40" s="630"/>
      <c r="DN40" s="630"/>
      <c r="DO40" s="630"/>
      <c r="DP40" s="630"/>
      <c r="DQ40" s="630"/>
      <c r="DR40" s="630"/>
      <c r="DS40" s="630"/>
      <c r="DT40" s="630"/>
      <c r="DU40" s="630"/>
      <c r="DV40" s="631"/>
      <c r="DW40" s="634" t="s">
        <v>136</v>
      </c>
      <c r="DX40" s="663"/>
      <c r="DY40" s="663"/>
      <c r="DZ40" s="663"/>
      <c r="EA40" s="663"/>
      <c r="EB40" s="663"/>
      <c r="EC40" s="664"/>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136</v>
      </c>
      <c r="S41" s="630"/>
      <c r="T41" s="630"/>
      <c r="U41" s="630"/>
      <c r="V41" s="630"/>
      <c r="W41" s="630"/>
      <c r="X41" s="630"/>
      <c r="Y41" s="631"/>
      <c r="Z41" s="632" t="s">
        <v>241</v>
      </c>
      <c r="AA41" s="632"/>
      <c r="AB41" s="632"/>
      <c r="AC41" s="632"/>
      <c r="AD41" s="633" t="s">
        <v>136</v>
      </c>
      <c r="AE41" s="633"/>
      <c r="AF41" s="633"/>
      <c r="AG41" s="633"/>
      <c r="AH41" s="633"/>
      <c r="AI41" s="633"/>
      <c r="AJ41" s="633"/>
      <c r="AK41" s="633"/>
      <c r="AL41" s="634" t="s">
        <v>241</v>
      </c>
      <c r="AM41" s="635"/>
      <c r="AN41" s="635"/>
      <c r="AO41" s="636"/>
      <c r="AQ41" s="707" t="s">
        <v>350</v>
      </c>
      <c r="AR41" s="708"/>
      <c r="AS41" s="708"/>
      <c r="AT41" s="708"/>
      <c r="AU41" s="708"/>
      <c r="AV41" s="708"/>
      <c r="AW41" s="708"/>
      <c r="AX41" s="708"/>
      <c r="AY41" s="709"/>
      <c r="AZ41" s="629">
        <v>198772</v>
      </c>
      <c r="BA41" s="630"/>
      <c r="BB41" s="630"/>
      <c r="BC41" s="630"/>
      <c r="BD41" s="668"/>
      <c r="BE41" s="668"/>
      <c r="BF41" s="696"/>
      <c r="BG41" s="710"/>
      <c r="BH41" s="711"/>
      <c r="BI41" s="711"/>
      <c r="BJ41" s="711"/>
      <c r="BK41" s="711"/>
      <c r="BL41" s="222"/>
      <c r="BM41" s="645" t="s">
        <v>351</v>
      </c>
      <c r="BN41" s="645"/>
      <c r="BO41" s="645"/>
      <c r="BP41" s="645"/>
      <c r="BQ41" s="645"/>
      <c r="BR41" s="645"/>
      <c r="BS41" s="645"/>
      <c r="BT41" s="645"/>
      <c r="BU41" s="646"/>
      <c r="BV41" s="629" t="s">
        <v>241</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241</v>
      </c>
      <c r="CS41" s="668"/>
      <c r="CT41" s="668"/>
      <c r="CU41" s="668"/>
      <c r="CV41" s="668"/>
      <c r="CW41" s="668"/>
      <c r="CX41" s="668"/>
      <c r="CY41" s="669"/>
      <c r="CZ41" s="634" t="s">
        <v>241</v>
      </c>
      <c r="DA41" s="663"/>
      <c r="DB41" s="663"/>
      <c r="DC41" s="670"/>
      <c r="DD41" s="638" t="s">
        <v>136</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241</v>
      </c>
      <c r="S42" s="630"/>
      <c r="T42" s="630"/>
      <c r="U42" s="630"/>
      <c r="V42" s="630"/>
      <c r="W42" s="630"/>
      <c r="X42" s="630"/>
      <c r="Y42" s="631"/>
      <c r="Z42" s="632" t="s">
        <v>136</v>
      </c>
      <c r="AA42" s="632"/>
      <c r="AB42" s="632"/>
      <c r="AC42" s="632"/>
      <c r="AD42" s="633" t="s">
        <v>241</v>
      </c>
      <c r="AE42" s="633"/>
      <c r="AF42" s="633"/>
      <c r="AG42" s="633"/>
      <c r="AH42" s="633"/>
      <c r="AI42" s="633"/>
      <c r="AJ42" s="633"/>
      <c r="AK42" s="633"/>
      <c r="AL42" s="634" t="s">
        <v>241</v>
      </c>
      <c r="AM42" s="635"/>
      <c r="AN42" s="635"/>
      <c r="AO42" s="636"/>
      <c r="AQ42" s="714" t="s">
        <v>354</v>
      </c>
      <c r="AR42" s="715"/>
      <c r="AS42" s="715"/>
      <c r="AT42" s="715"/>
      <c r="AU42" s="715"/>
      <c r="AV42" s="715"/>
      <c r="AW42" s="715"/>
      <c r="AX42" s="715"/>
      <c r="AY42" s="716"/>
      <c r="AZ42" s="723">
        <v>841485</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403</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2911921</v>
      </c>
      <c r="CS42" s="668"/>
      <c r="CT42" s="668"/>
      <c r="CU42" s="668"/>
      <c r="CV42" s="668"/>
      <c r="CW42" s="668"/>
      <c r="CX42" s="668"/>
      <c r="CY42" s="669"/>
      <c r="CZ42" s="634">
        <v>16.5</v>
      </c>
      <c r="DA42" s="663"/>
      <c r="DB42" s="663"/>
      <c r="DC42" s="670"/>
      <c r="DD42" s="638">
        <v>522319</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357</v>
      </c>
      <c r="C43" s="627"/>
      <c r="D43" s="627"/>
      <c r="E43" s="627"/>
      <c r="F43" s="627"/>
      <c r="G43" s="627"/>
      <c r="H43" s="627"/>
      <c r="I43" s="627"/>
      <c r="J43" s="627"/>
      <c r="K43" s="627"/>
      <c r="L43" s="627"/>
      <c r="M43" s="627"/>
      <c r="N43" s="627"/>
      <c r="O43" s="627"/>
      <c r="P43" s="627"/>
      <c r="Q43" s="628"/>
      <c r="R43" s="629">
        <v>608334</v>
      </c>
      <c r="S43" s="630"/>
      <c r="T43" s="630"/>
      <c r="U43" s="630"/>
      <c r="V43" s="630"/>
      <c r="W43" s="630"/>
      <c r="X43" s="630"/>
      <c r="Y43" s="631"/>
      <c r="Z43" s="632">
        <v>3.2</v>
      </c>
      <c r="AA43" s="632"/>
      <c r="AB43" s="632"/>
      <c r="AC43" s="632"/>
      <c r="AD43" s="633" t="s">
        <v>136</v>
      </c>
      <c r="AE43" s="633"/>
      <c r="AF43" s="633"/>
      <c r="AG43" s="633"/>
      <c r="AH43" s="633"/>
      <c r="AI43" s="633"/>
      <c r="AJ43" s="633"/>
      <c r="AK43" s="633"/>
      <c r="AL43" s="634" t="s">
        <v>136</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t="s">
        <v>241</v>
      </c>
      <c r="CS43" s="668"/>
      <c r="CT43" s="668"/>
      <c r="CU43" s="668"/>
      <c r="CV43" s="668"/>
      <c r="CW43" s="668"/>
      <c r="CX43" s="668"/>
      <c r="CY43" s="669"/>
      <c r="CZ43" s="634" t="s">
        <v>241</v>
      </c>
      <c r="DA43" s="663"/>
      <c r="DB43" s="663"/>
      <c r="DC43" s="670"/>
      <c r="DD43" s="638" t="s">
        <v>241</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359</v>
      </c>
      <c r="C44" s="680"/>
      <c r="D44" s="680"/>
      <c r="E44" s="680"/>
      <c r="F44" s="680"/>
      <c r="G44" s="680"/>
      <c r="H44" s="680"/>
      <c r="I44" s="680"/>
      <c r="J44" s="680"/>
      <c r="K44" s="680"/>
      <c r="L44" s="680"/>
      <c r="M44" s="680"/>
      <c r="N44" s="680"/>
      <c r="O44" s="680"/>
      <c r="P44" s="680"/>
      <c r="Q44" s="681"/>
      <c r="R44" s="723">
        <v>18846772</v>
      </c>
      <c r="S44" s="724"/>
      <c r="T44" s="724"/>
      <c r="U44" s="724"/>
      <c r="V44" s="724"/>
      <c r="W44" s="724"/>
      <c r="X44" s="724"/>
      <c r="Y44" s="725"/>
      <c r="Z44" s="726">
        <v>100</v>
      </c>
      <c r="AA44" s="726"/>
      <c r="AB44" s="726"/>
      <c r="AC44" s="726"/>
      <c r="AD44" s="727">
        <v>9062773</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2872662</v>
      </c>
      <c r="CS44" s="630"/>
      <c r="CT44" s="630"/>
      <c r="CU44" s="630"/>
      <c r="CV44" s="630"/>
      <c r="CW44" s="630"/>
      <c r="CX44" s="630"/>
      <c r="CY44" s="631"/>
      <c r="CZ44" s="634">
        <v>16.3</v>
      </c>
      <c r="DA44" s="635"/>
      <c r="DB44" s="635"/>
      <c r="DC44" s="647"/>
      <c r="DD44" s="638">
        <v>522319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1785090</v>
      </c>
      <c r="CS45" s="668"/>
      <c r="CT45" s="668"/>
      <c r="CU45" s="668"/>
      <c r="CV45" s="668"/>
      <c r="CW45" s="668"/>
      <c r="CX45" s="668"/>
      <c r="CY45" s="669"/>
      <c r="CZ45" s="634">
        <v>10.1</v>
      </c>
      <c r="DA45" s="663"/>
      <c r="DB45" s="663"/>
      <c r="DC45" s="670"/>
      <c r="DD45" s="638">
        <v>115253</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907754</v>
      </c>
      <c r="CS46" s="630"/>
      <c r="CT46" s="630"/>
      <c r="CU46" s="630"/>
      <c r="CV46" s="630"/>
      <c r="CW46" s="630"/>
      <c r="CX46" s="630"/>
      <c r="CY46" s="631"/>
      <c r="CZ46" s="634">
        <v>5.2</v>
      </c>
      <c r="DA46" s="635"/>
      <c r="DB46" s="635"/>
      <c r="DC46" s="647"/>
      <c r="DD46" s="638">
        <v>392223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39259</v>
      </c>
      <c r="CS47" s="668"/>
      <c r="CT47" s="668"/>
      <c r="CU47" s="668"/>
      <c r="CV47" s="668"/>
      <c r="CW47" s="668"/>
      <c r="CX47" s="668"/>
      <c r="CY47" s="669"/>
      <c r="CZ47" s="634">
        <v>0.2</v>
      </c>
      <c r="DA47" s="663"/>
      <c r="DB47" s="663"/>
      <c r="DC47" s="670"/>
      <c r="DD47" s="638" t="s">
        <v>136</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136</v>
      </c>
      <c r="CS48" s="630"/>
      <c r="CT48" s="630"/>
      <c r="CU48" s="630"/>
      <c r="CV48" s="630"/>
      <c r="CW48" s="630"/>
      <c r="CX48" s="630"/>
      <c r="CY48" s="631"/>
      <c r="CZ48" s="634" t="s">
        <v>241</v>
      </c>
      <c r="DA48" s="635"/>
      <c r="DB48" s="635"/>
      <c r="DC48" s="647"/>
      <c r="DD48" s="638" t="s">
        <v>136</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368</v>
      </c>
      <c r="CE49" s="680"/>
      <c r="CF49" s="680"/>
      <c r="CG49" s="680"/>
      <c r="CH49" s="680"/>
      <c r="CI49" s="680"/>
      <c r="CJ49" s="680"/>
      <c r="CK49" s="680"/>
      <c r="CL49" s="680"/>
      <c r="CM49" s="680"/>
      <c r="CN49" s="680"/>
      <c r="CO49" s="680"/>
      <c r="CP49" s="680"/>
      <c r="CQ49" s="681"/>
      <c r="CR49" s="723">
        <v>17604285</v>
      </c>
      <c r="CS49" s="700"/>
      <c r="CT49" s="700"/>
      <c r="CU49" s="700"/>
      <c r="CV49" s="700"/>
      <c r="CW49" s="700"/>
      <c r="CX49" s="700"/>
      <c r="CY49" s="737"/>
      <c r="CZ49" s="728">
        <v>100</v>
      </c>
      <c r="DA49" s="738"/>
      <c r="DB49" s="738"/>
      <c r="DC49" s="739"/>
      <c r="DD49" s="740">
        <v>10743884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391</v>
      </c>
      <c r="C7" s="778"/>
      <c r="D7" s="778"/>
      <c r="E7" s="778"/>
      <c r="F7" s="778"/>
      <c r="G7" s="778"/>
      <c r="H7" s="778"/>
      <c r="I7" s="778"/>
      <c r="J7" s="778"/>
      <c r="K7" s="778"/>
      <c r="L7" s="778"/>
      <c r="M7" s="778"/>
      <c r="N7" s="778"/>
      <c r="O7" s="778"/>
      <c r="P7" s="779"/>
      <c r="Q7" s="780">
        <v>18884</v>
      </c>
      <c r="R7" s="781"/>
      <c r="S7" s="781"/>
      <c r="T7" s="781"/>
      <c r="U7" s="781"/>
      <c r="V7" s="781">
        <v>17642</v>
      </c>
      <c r="W7" s="781"/>
      <c r="X7" s="781"/>
      <c r="Y7" s="781"/>
      <c r="Z7" s="781"/>
      <c r="AA7" s="781">
        <v>1242</v>
      </c>
      <c r="AB7" s="781"/>
      <c r="AC7" s="781"/>
      <c r="AD7" s="781"/>
      <c r="AE7" s="782"/>
      <c r="AF7" s="783">
        <v>1141</v>
      </c>
      <c r="AG7" s="784"/>
      <c r="AH7" s="784"/>
      <c r="AI7" s="784"/>
      <c r="AJ7" s="785"/>
      <c r="AK7" s="786" t="s">
        <v>515</v>
      </c>
      <c r="AL7" s="787"/>
      <c r="AM7" s="787"/>
      <c r="AN7" s="787"/>
      <c r="AO7" s="787"/>
      <c r="AP7" s="787">
        <v>17626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590</v>
      </c>
      <c r="BT7" s="775"/>
      <c r="BU7" s="775"/>
      <c r="BV7" s="775"/>
      <c r="BW7" s="775"/>
      <c r="BX7" s="775"/>
      <c r="BY7" s="775"/>
      <c r="BZ7" s="775"/>
      <c r="CA7" s="775"/>
      <c r="CB7" s="775"/>
      <c r="CC7" s="775"/>
      <c r="CD7" s="775"/>
      <c r="CE7" s="775"/>
      <c r="CF7" s="775"/>
      <c r="CG7" s="790"/>
      <c r="CH7" s="771">
        <v>4</v>
      </c>
      <c r="CI7" s="772"/>
      <c r="CJ7" s="772"/>
      <c r="CK7" s="772"/>
      <c r="CL7" s="773"/>
      <c r="CM7" s="771">
        <v>122</v>
      </c>
      <c r="CN7" s="772"/>
      <c r="CO7" s="772"/>
      <c r="CP7" s="772"/>
      <c r="CQ7" s="773"/>
      <c r="CR7" s="771">
        <v>50</v>
      </c>
      <c r="CS7" s="772"/>
      <c r="CT7" s="772"/>
      <c r="CU7" s="772"/>
      <c r="CV7" s="773"/>
      <c r="CW7" s="771">
        <v>73</v>
      </c>
      <c r="CX7" s="772"/>
      <c r="CY7" s="772"/>
      <c r="CZ7" s="772"/>
      <c r="DA7" s="773"/>
      <c r="DB7" s="771" t="s">
        <v>515</v>
      </c>
      <c r="DC7" s="772"/>
      <c r="DD7" s="772"/>
      <c r="DE7" s="772"/>
      <c r="DF7" s="773"/>
      <c r="DG7" s="771" t="s">
        <v>515</v>
      </c>
      <c r="DH7" s="772"/>
      <c r="DI7" s="772"/>
      <c r="DJ7" s="772"/>
      <c r="DK7" s="773"/>
      <c r="DL7" s="771" t="s">
        <v>515</v>
      </c>
      <c r="DM7" s="772"/>
      <c r="DN7" s="772"/>
      <c r="DO7" s="772"/>
      <c r="DP7" s="773"/>
      <c r="DQ7" s="771" t="s">
        <v>515</v>
      </c>
      <c r="DR7" s="772"/>
      <c r="DS7" s="772"/>
      <c r="DT7" s="772"/>
      <c r="DU7" s="773"/>
      <c r="DV7" s="774"/>
      <c r="DW7" s="775"/>
      <c r="DX7" s="775"/>
      <c r="DY7" s="775"/>
      <c r="DZ7" s="776"/>
      <c r="EA7" s="237"/>
    </row>
    <row r="8" spans="1:131" s="238" customFormat="1" ht="26.25" customHeight="1" x14ac:dyDescent="0.15">
      <c r="A8" s="241">
        <v>2</v>
      </c>
      <c r="B8" s="808" t="s">
        <v>392</v>
      </c>
      <c r="C8" s="809"/>
      <c r="D8" s="809"/>
      <c r="E8" s="809"/>
      <c r="F8" s="809"/>
      <c r="G8" s="809"/>
      <c r="H8" s="809"/>
      <c r="I8" s="809"/>
      <c r="J8" s="809"/>
      <c r="K8" s="809"/>
      <c r="L8" s="809"/>
      <c r="M8" s="809"/>
      <c r="N8" s="809"/>
      <c r="O8" s="809"/>
      <c r="P8" s="810"/>
      <c r="Q8" s="811">
        <v>2</v>
      </c>
      <c r="R8" s="812"/>
      <c r="S8" s="812"/>
      <c r="T8" s="812"/>
      <c r="U8" s="812"/>
      <c r="V8" s="812">
        <v>2</v>
      </c>
      <c r="W8" s="812"/>
      <c r="X8" s="812"/>
      <c r="Y8" s="812"/>
      <c r="Z8" s="812"/>
      <c r="AA8" s="812">
        <v>0</v>
      </c>
      <c r="AB8" s="812"/>
      <c r="AC8" s="812"/>
      <c r="AD8" s="812"/>
      <c r="AE8" s="813"/>
      <c r="AF8" s="814">
        <v>0</v>
      </c>
      <c r="AG8" s="815"/>
      <c r="AH8" s="815"/>
      <c r="AI8" s="815"/>
      <c r="AJ8" s="816"/>
      <c r="AK8" s="797" t="s">
        <v>515</v>
      </c>
      <c r="AL8" s="798"/>
      <c r="AM8" s="798"/>
      <c r="AN8" s="798"/>
      <c r="AO8" s="798"/>
      <c r="AP8" s="798" t="s">
        <v>515</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v>18886</v>
      </c>
      <c r="R23" s="821"/>
      <c r="S23" s="821"/>
      <c r="T23" s="821"/>
      <c r="U23" s="821"/>
      <c r="V23" s="821">
        <v>17644</v>
      </c>
      <c r="W23" s="821"/>
      <c r="X23" s="821"/>
      <c r="Y23" s="821"/>
      <c r="Z23" s="821"/>
      <c r="AA23" s="821">
        <v>1242</v>
      </c>
      <c r="AB23" s="821"/>
      <c r="AC23" s="821"/>
      <c r="AD23" s="821"/>
      <c r="AE23" s="822"/>
      <c r="AF23" s="823">
        <v>1141</v>
      </c>
      <c r="AG23" s="821"/>
      <c r="AH23" s="821"/>
      <c r="AI23" s="821"/>
      <c r="AJ23" s="824"/>
      <c r="AK23" s="825"/>
      <c r="AL23" s="826"/>
      <c r="AM23" s="826"/>
      <c r="AN23" s="826"/>
      <c r="AO23" s="826"/>
      <c r="AP23" s="821">
        <v>17626</v>
      </c>
      <c r="AQ23" s="821"/>
      <c r="AR23" s="821"/>
      <c r="AS23" s="821"/>
      <c r="AT23" s="821"/>
      <c r="AU23" s="837"/>
      <c r="AV23" s="837"/>
      <c r="AW23" s="837"/>
      <c r="AX23" s="837"/>
      <c r="AY23" s="838"/>
      <c r="AZ23" s="839" t="s">
        <v>136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406</v>
      </c>
      <c r="C28" s="778"/>
      <c r="D28" s="778"/>
      <c r="E28" s="778"/>
      <c r="F28" s="778"/>
      <c r="G28" s="778"/>
      <c r="H28" s="778"/>
      <c r="I28" s="778"/>
      <c r="J28" s="778"/>
      <c r="K28" s="778"/>
      <c r="L28" s="778"/>
      <c r="M28" s="778"/>
      <c r="N28" s="778"/>
      <c r="O28" s="778"/>
      <c r="P28" s="779"/>
      <c r="Q28" s="850">
        <v>3024</v>
      </c>
      <c r="R28" s="851"/>
      <c r="S28" s="851"/>
      <c r="T28" s="851"/>
      <c r="U28" s="851"/>
      <c r="V28" s="851">
        <v>2924</v>
      </c>
      <c r="W28" s="851"/>
      <c r="X28" s="851"/>
      <c r="Y28" s="851"/>
      <c r="Z28" s="851"/>
      <c r="AA28" s="851">
        <v>100</v>
      </c>
      <c r="AB28" s="851"/>
      <c r="AC28" s="851"/>
      <c r="AD28" s="851"/>
      <c r="AE28" s="852"/>
      <c r="AF28" s="853">
        <v>100</v>
      </c>
      <c r="AG28" s="851"/>
      <c r="AH28" s="851"/>
      <c r="AI28" s="851"/>
      <c r="AJ28" s="854"/>
      <c r="AK28" s="855">
        <v>199</v>
      </c>
      <c r="AL28" s="856"/>
      <c r="AM28" s="856"/>
      <c r="AN28" s="856"/>
      <c r="AO28" s="856"/>
      <c r="AP28" s="856" t="s">
        <v>579</v>
      </c>
      <c r="AQ28" s="856"/>
      <c r="AR28" s="856"/>
      <c r="AS28" s="856"/>
      <c r="AT28" s="856"/>
      <c r="AU28" s="856" t="s">
        <v>515</v>
      </c>
      <c r="AV28" s="856"/>
      <c r="AW28" s="856"/>
      <c r="AX28" s="856"/>
      <c r="AY28" s="856"/>
      <c r="AZ28" s="857" t="s">
        <v>515</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407</v>
      </c>
      <c r="C29" s="809"/>
      <c r="D29" s="809"/>
      <c r="E29" s="809"/>
      <c r="F29" s="809"/>
      <c r="G29" s="809"/>
      <c r="H29" s="809"/>
      <c r="I29" s="809"/>
      <c r="J29" s="809"/>
      <c r="K29" s="809"/>
      <c r="L29" s="809"/>
      <c r="M29" s="809"/>
      <c r="N29" s="809"/>
      <c r="O29" s="809"/>
      <c r="P29" s="810"/>
      <c r="Q29" s="811">
        <v>385</v>
      </c>
      <c r="R29" s="812"/>
      <c r="S29" s="812"/>
      <c r="T29" s="812"/>
      <c r="U29" s="812"/>
      <c r="V29" s="812">
        <v>385</v>
      </c>
      <c r="W29" s="812"/>
      <c r="X29" s="812"/>
      <c r="Y29" s="812"/>
      <c r="Z29" s="812"/>
      <c r="AA29" s="812">
        <v>0</v>
      </c>
      <c r="AB29" s="812"/>
      <c r="AC29" s="812"/>
      <c r="AD29" s="812"/>
      <c r="AE29" s="813"/>
      <c r="AF29" s="814">
        <v>0</v>
      </c>
      <c r="AG29" s="815"/>
      <c r="AH29" s="815"/>
      <c r="AI29" s="815"/>
      <c r="AJ29" s="816"/>
      <c r="AK29" s="862">
        <v>77</v>
      </c>
      <c r="AL29" s="858"/>
      <c r="AM29" s="858"/>
      <c r="AN29" s="858"/>
      <c r="AO29" s="858"/>
      <c r="AP29" s="858" t="s">
        <v>515</v>
      </c>
      <c r="AQ29" s="858"/>
      <c r="AR29" s="858"/>
      <c r="AS29" s="858"/>
      <c r="AT29" s="858"/>
      <c r="AU29" s="858" t="s">
        <v>515</v>
      </c>
      <c r="AV29" s="858"/>
      <c r="AW29" s="858"/>
      <c r="AX29" s="858"/>
      <c r="AY29" s="858"/>
      <c r="AZ29" s="859" t="s">
        <v>515</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408</v>
      </c>
      <c r="C30" s="809"/>
      <c r="D30" s="809"/>
      <c r="E30" s="809"/>
      <c r="F30" s="809"/>
      <c r="G30" s="809"/>
      <c r="H30" s="809"/>
      <c r="I30" s="809"/>
      <c r="J30" s="809"/>
      <c r="K30" s="809"/>
      <c r="L30" s="809"/>
      <c r="M30" s="809"/>
      <c r="N30" s="809"/>
      <c r="O30" s="809"/>
      <c r="P30" s="810"/>
      <c r="Q30" s="811">
        <v>731</v>
      </c>
      <c r="R30" s="812"/>
      <c r="S30" s="812"/>
      <c r="T30" s="812"/>
      <c r="U30" s="812"/>
      <c r="V30" s="812">
        <v>662</v>
      </c>
      <c r="W30" s="812"/>
      <c r="X30" s="812"/>
      <c r="Y30" s="812"/>
      <c r="Z30" s="812"/>
      <c r="AA30" s="812">
        <v>69</v>
      </c>
      <c r="AB30" s="812"/>
      <c r="AC30" s="812"/>
      <c r="AD30" s="812"/>
      <c r="AE30" s="813"/>
      <c r="AF30" s="814">
        <v>497</v>
      </c>
      <c r="AG30" s="815"/>
      <c r="AH30" s="815"/>
      <c r="AI30" s="815"/>
      <c r="AJ30" s="816"/>
      <c r="AK30" s="862">
        <v>96</v>
      </c>
      <c r="AL30" s="858"/>
      <c r="AM30" s="858"/>
      <c r="AN30" s="858"/>
      <c r="AO30" s="858"/>
      <c r="AP30" s="858">
        <v>1229</v>
      </c>
      <c r="AQ30" s="858"/>
      <c r="AR30" s="858"/>
      <c r="AS30" s="858"/>
      <c r="AT30" s="858"/>
      <c r="AU30" s="858">
        <v>284</v>
      </c>
      <c r="AV30" s="858"/>
      <c r="AW30" s="858"/>
      <c r="AX30" s="858"/>
      <c r="AY30" s="858"/>
      <c r="AZ30" s="859" t="s">
        <v>515</v>
      </c>
      <c r="BA30" s="859"/>
      <c r="BB30" s="859"/>
      <c r="BC30" s="859"/>
      <c r="BD30" s="859"/>
      <c r="BE30" s="860" t="s">
        <v>409</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410</v>
      </c>
      <c r="C31" s="809"/>
      <c r="D31" s="809"/>
      <c r="E31" s="809"/>
      <c r="F31" s="809"/>
      <c r="G31" s="809"/>
      <c r="H31" s="809"/>
      <c r="I31" s="809"/>
      <c r="J31" s="809"/>
      <c r="K31" s="809"/>
      <c r="L31" s="809"/>
      <c r="M31" s="809"/>
      <c r="N31" s="809"/>
      <c r="O31" s="809"/>
      <c r="P31" s="810"/>
      <c r="Q31" s="811">
        <v>1168</v>
      </c>
      <c r="R31" s="812"/>
      <c r="S31" s="812"/>
      <c r="T31" s="812"/>
      <c r="U31" s="812"/>
      <c r="V31" s="812">
        <v>1083</v>
      </c>
      <c r="W31" s="812"/>
      <c r="X31" s="812"/>
      <c r="Y31" s="812"/>
      <c r="Z31" s="812"/>
      <c r="AA31" s="812">
        <v>85</v>
      </c>
      <c r="AB31" s="812"/>
      <c r="AC31" s="812"/>
      <c r="AD31" s="812"/>
      <c r="AE31" s="813"/>
      <c r="AF31" s="814">
        <v>170</v>
      </c>
      <c r="AG31" s="815"/>
      <c r="AH31" s="815"/>
      <c r="AI31" s="815"/>
      <c r="AJ31" s="816"/>
      <c r="AK31" s="862">
        <v>359</v>
      </c>
      <c r="AL31" s="858"/>
      <c r="AM31" s="858"/>
      <c r="AN31" s="858"/>
      <c r="AO31" s="858"/>
      <c r="AP31" s="858">
        <v>9259</v>
      </c>
      <c r="AQ31" s="858"/>
      <c r="AR31" s="858"/>
      <c r="AS31" s="858"/>
      <c r="AT31" s="858"/>
      <c r="AU31" s="858">
        <v>4009</v>
      </c>
      <c r="AV31" s="858"/>
      <c r="AW31" s="858"/>
      <c r="AX31" s="858"/>
      <c r="AY31" s="858"/>
      <c r="AZ31" s="859" t="s">
        <v>515</v>
      </c>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767</v>
      </c>
      <c r="AG63" s="872"/>
      <c r="AH63" s="872"/>
      <c r="AI63" s="872"/>
      <c r="AJ63" s="873"/>
      <c r="AK63" s="874"/>
      <c r="AL63" s="869"/>
      <c r="AM63" s="869"/>
      <c r="AN63" s="869"/>
      <c r="AO63" s="869"/>
      <c r="AP63" s="872">
        <v>10488</v>
      </c>
      <c r="AQ63" s="872"/>
      <c r="AR63" s="872"/>
      <c r="AS63" s="872"/>
      <c r="AT63" s="872"/>
      <c r="AU63" s="872">
        <v>4293</v>
      </c>
      <c r="AV63" s="872"/>
      <c r="AW63" s="872"/>
      <c r="AX63" s="872"/>
      <c r="AY63" s="872"/>
      <c r="AZ63" s="876"/>
      <c r="BA63" s="876"/>
      <c r="BB63" s="876"/>
      <c r="BC63" s="876"/>
      <c r="BD63" s="876"/>
      <c r="BE63" s="877"/>
      <c r="BF63" s="877"/>
      <c r="BG63" s="877"/>
      <c r="BH63" s="877"/>
      <c r="BI63" s="878"/>
      <c r="BJ63" s="879" t="s">
        <v>413</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900" t="s">
        <v>580</v>
      </c>
      <c r="C68" s="901"/>
      <c r="D68" s="901"/>
      <c r="E68" s="901"/>
      <c r="F68" s="901"/>
      <c r="G68" s="901"/>
      <c r="H68" s="901"/>
      <c r="I68" s="901"/>
      <c r="J68" s="901"/>
      <c r="K68" s="901"/>
      <c r="L68" s="901"/>
      <c r="M68" s="901"/>
      <c r="N68" s="901"/>
      <c r="O68" s="901"/>
      <c r="P68" s="902"/>
      <c r="Q68" s="903">
        <v>2086</v>
      </c>
      <c r="R68" s="894"/>
      <c r="S68" s="894"/>
      <c r="T68" s="894"/>
      <c r="U68" s="894"/>
      <c r="V68" s="894">
        <v>2056</v>
      </c>
      <c r="W68" s="894"/>
      <c r="X68" s="894"/>
      <c r="Y68" s="894"/>
      <c r="Z68" s="894"/>
      <c r="AA68" s="894">
        <v>30</v>
      </c>
      <c r="AB68" s="894"/>
      <c r="AC68" s="894"/>
      <c r="AD68" s="894"/>
      <c r="AE68" s="894"/>
      <c r="AF68" s="894">
        <v>30</v>
      </c>
      <c r="AG68" s="894"/>
      <c r="AH68" s="894"/>
      <c r="AI68" s="894"/>
      <c r="AJ68" s="894"/>
      <c r="AK68" s="895" t="s">
        <v>515</v>
      </c>
      <c r="AL68" s="896"/>
      <c r="AM68" s="896"/>
      <c r="AN68" s="896"/>
      <c r="AO68" s="897"/>
      <c r="AP68" s="894">
        <v>1173</v>
      </c>
      <c r="AQ68" s="894"/>
      <c r="AR68" s="894"/>
      <c r="AS68" s="894"/>
      <c r="AT68" s="894"/>
      <c r="AU68" s="895">
        <v>287</v>
      </c>
      <c r="AV68" s="896"/>
      <c r="AW68" s="896"/>
      <c r="AX68" s="896"/>
      <c r="AY68" s="897"/>
      <c r="AZ68" s="898"/>
      <c r="BA68" s="898"/>
      <c r="BB68" s="898"/>
      <c r="BC68" s="898"/>
      <c r="BD68" s="899"/>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4" t="s">
        <v>581</v>
      </c>
      <c r="C69" s="905"/>
      <c r="D69" s="905"/>
      <c r="E69" s="905"/>
      <c r="F69" s="905"/>
      <c r="G69" s="905"/>
      <c r="H69" s="905"/>
      <c r="I69" s="905"/>
      <c r="J69" s="905"/>
      <c r="K69" s="905"/>
      <c r="L69" s="905"/>
      <c r="M69" s="905"/>
      <c r="N69" s="905"/>
      <c r="O69" s="905"/>
      <c r="P69" s="906"/>
      <c r="Q69" s="907">
        <v>503</v>
      </c>
      <c r="R69" s="858"/>
      <c r="S69" s="858"/>
      <c r="T69" s="858"/>
      <c r="U69" s="858"/>
      <c r="V69" s="858">
        <v>471</v>
      </c>
      <c r="W69" s="858"/>
      <c r="X69" s="858"/>
      <c r="Y69" s="858"/>
      <c r="Z69" s="858"/>
      <c r="AA69" s="858">
        <v>32</v>
      </c>
      <c r="AB69" s="858"/>
      <c r="AC69" s="858"/>
      <c r="AD69" s="858"/>
      <c r="AE69" s="858"/>
      <c r="AF69" s="858">
        <v>32</v>
      </c>
      <c r="AG69" s="858"/>
      <c r="AH69" s="858"/>
      <c r="AI69" s="858"/>
      <c r="AJ69" s="858"/>
      <c r="AK69" s="858" t="s">
        <v>515</v>
      </c>
      <c r="AL69" s="858"/>
      <c r="AM69" s="858"/>
      <c r="AN69" s="858"/>
      <c r="AO69" s="858"/>
      <c r="AP69" s="858" t="s">
        <v>515</v>
      </c>
      <c r="AQ69" s="858"/>
      <c r="AR69" s="858"/>
      <c r="AS69" s="858"/>
      <c r="AT69" s="858"/>
      <c r="AU69" s="858" t="s">
        <v>515</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4" t="s">
        <v>582</v>
      </c>
      <c r="C70" s="905"/>
      <c r="D70" s="905"/>
      <c r="E70" s="905"/>
      <c r="F70" s="905"/>
      <c r="G70" s="905"/>
      <c r="H70" s="905"/>
      <c r="I70" s="905"/>
      <c r="J70" s="905"/>
      <c r="K70" s="905"/>
      <c r="L70" s="905"/>
      <c r="M70" s="905"/>
      <c r="N70" s="905"/>
      <c r="O70" s="905"/>
      <c r="P70" s="906"/>
      <c r="Q70" s="907">
        <v>110356</v>
      </c>
      <c r="R70" s="858"/>
      <c r="S70" s="858"/>
      <c r="T70" s="858"/>
      <c r="U70" s="858"/>
      <c r="V70" s="858">
        <v>107577</v>
      </c>
      <c r="W70" s="858"/>
      <c r="X70" s="858"/>
      <c r="Y70" s="858"/>
      <c r="Z70" s="858"/>
      <c r="AA70" s="858">
        <v>2779</v>
      </c>
      <c r="AB70" s="858"/>
      <c r="AC70" s="858"/>
      <c r="AD70" s="858"/>
      <c r="AE70" s="858"/>
      <c r="AF70" s="858">
        <v>2779</v>
      </c>
      <c r="AG70" s="858"/>
      <c r="AH70" s="858"/>
      <c r="AI70" s="858"/>
      <c r="AJ70" s="858"/>
      <c r="AK70" s="858">
        <v>90</v>
      </c>
      <c r="AL70" s="858"/>
      <c r="AM70" s="858"/>
      <c r="AN70" s="858"/>
      <c r="AO70" s="858"/>
      <c r="AP70" s="858" t="s">
        <v>515</v>
      </c>
      <c r="AQ70" s="858"/>
      <c r="AR70" s="858"/>
      <c r="AS70" s="858"/>
      <c r="AT70" s="858"/>
      <c r="AU70" s="858" t="s">
        <v>515</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4" t="s">
        <v>583</v>
      </c>
      <c r="C71" s="905"/>
      <c r="D71" s="905"/>
      <c r="E71" s="905"/>
      <c r="F71" s="905"/>
      <c r="G71" s="905"/>
      <c r="H71" s="905"/>
      <c r="I71" s="905"/>
      <c r="J71" s="905"/>
      <c r="K71" s="905"/>
      <c r="L71" s="905"/>
      <c r="M71" s="905"/>
      <c r="N71" s="905"/>
      <c r="O71" s="905"/>
      <c r="P71" s="906"/>
      <c r="Q71" s="907">
        <v>2505</v>
      </c>
      <c r="R71" s="858"/>
      <c r="S71" s="858"/>
      <c r="T71" s="858"/>
      <c r="U71" s="858"/>
      <c r="V71" s="858">
        <v>2459</v>
      </c>
      <c r="W71" s="858"/>
      <c r="X71" s="858"/>
      <c r="Y71" s="858"/>
      <c r="Z71" s="858"/>
      <c r="AA71" s="858">
        <v>46</v>
      </c>
      <c r="AB71" s="858"/>
      <c r="AC71" s="858"/>
      <c r="AD71" s="858"/>
      <c r="AE71" s="858"/>
      <c r="AF71" s="858">
        <v>46</v>
      </c>
      <c r="AG71" s="858"/>
      <c r="AH71" s="858"/>
      <c r="AI71" s="858"/>
      <c r="AJ71" s="858"/>
      <c r="AK71" s="858" t="s">
        <v>515</v>
      </c>
      <c r="AL71" s="858"/>
      <c r="AM71" s="858"/>
      <c r="AN71" s="858"/>
      <c r="AO71" s="858"/>
      <c r="AP71" s="858">
        <v>1839</v>
      </c>
      <c r="AQ71" s="858"/>
      <c r="AR71" s="858"/>
      <c r="AS71" s="858"/>
      <c r="AT71" s="858"/>
      <c r="AU71" s="858">
        <v>304</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4" t="s">
        <v>584</v>
      </c>
      <c r="C72" s="905"/>
      <c r="D72" s="905"/>
      <c r="E72" s="905"/>
      <c r="F72" s="905"/>
      <c r="G72" s="905"/>
      <c r="H72" s="905"/>
      <c r="I72" s="905"/>
      <c r="J72" s="905"/>
      <c r="K72" s="905"/>
      <c r="L72" s="905"/>
      <c r="M72" s="905"/>
      <c r="N72" s="905"/>
      <c r="O72" s="905"/>
      <c r="P72" s="906"/>
      <c r="Q72" s="907">
        <v>4581</v>
      </c>
      <c r="R72" s="858"/>
      <c r="S72" s="858"/>
      <c r="T72" s="858"/>
      <c r="U72" s="858"/>
      <c r="V72" s="858">
        <v>3606</v>
      </c>
      <c r="W72" s="858"/>
      <c r="X72" s="858"/>
      <c r="Y72" s="858"/>
      <c r="Z72" s="858"/>
      <c r="AA72" s="858">
        <v>975</v>
      </c>
      <c r="AB72" s="858"/>
      <c r="AC72" s="858"/>
      <c r="AD72" s="858"/>
      <c r="AE72" s="858"/>
      <c r="AF72" s="858">
        <v>975</v>
      </c>
      <c r="AG72" s="858"/>
      <c r="AH72" s="858"/>
      <c r="AI72" s="858"/>
      <c r="AJ72" s="858"/>
      <c r="AK72" s="858" t="s">
        <v>515</v>
      </c>
      <c r="AL72" s="858"/>
      <c r="AM72" s="858"/>
      <c r="AN72" s="858"/>
      <c r="AO72" s="858"/>
      <c r="AP72" s="858" t="s">
        <v>515</v>
      </c>
      <c r="AQ72" s="858"/>
      <c r="AR72" s="858"/>
      <c r="AS72" s="858"/>
      <c r="AT72" s="858"/>
      <c r="AU72" s="858" t="s">
        <v>515</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4" t="s">
        <v>585</v>
      </c>
      <c r="C73" s="905"/>
      <c r="D73" s="905"/>
      <c r="E73" s="905"/>
      <c r="F73" s="905"/>
      <c r="G73" s="905"/>
      <c r="H73" s="905"/>
      <c r="I73" s="905"/>
      <c r="J73" s="905"/>
      <c r="K73" s="905"/>
      <c r="L73" s="905"/>
      <c r="M73" s="905"/>
      <c r="N73" s="905"/>
      <c r="O73" s="905"/>
      <c r="P73" s="906"/>
      <c r="Q73" s="907">
        <v>84</v>
      </c>
      <c r="R73" s="858"/>
      <c r="S73" s="858"/>
      <c r="T73" s="858"/>
      <c r="U73" s="858"/>
      <c r="V73" s="858">
        <v>81</v>
      </c>
      <c r="W73" s="858"/>
      <c r="X73" s="858"/>
      <c r="Y73" s="858"/>
      <c r="Z73" s="858"/>
      <c r="AA73" s="858">
        <v>3</v>
      </c>
      <c r="AB73" s="858"/>
      <c r="AC73" s="858"/>
      <c r="AD73" s="858"/>
      <c r="AE73" s="858"/>
      <c r="AF73" s="858">
        <v>3</v>
      </c>
      <c r="AG73" s="858"/>
      <c r="AH73" s="858"/>
      <c r="AI73" s="858"/>
      <c r="AJ73" s="858"/>
      <c r="AK73" s="858" t="s">
        <v>515</v>
      </c>
      <c r="AL73" s="858"/>
      <c r="AM73" s="858"/>
      <c r="AN73" s="858"/>
      <c r="AO73" s="858"/>
      <c r="AP73" s="858" t="s">
        <v>515</v>
      </c>
      <c r="AQ73" s="858"/>
      <c r="AR73" s="858"/>
      <c r="AS73" s="858"/>
      <c r="AT73" s="858"/>
      <c r="AU73" s="858" t="s">
        <v>515</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4" t="s">
        <v>586</v>
      </c>
      <c r="C74" s="905"/>
      <c r="D74" s="905"/>
      <c r="E74" s="905"/>
      <c r="F74" s="905"/>
      <c r="G74" s="905"/>
      <c r="H74" s="905"/>
      <c r="I74" s="905"/>
      <c r="J74" s="905"/>
      <c r="K74" s="905"/>
      <c r="L74" s="905"/>
      <c r="M74" s="905"/>
      <c r="N74" s="905"/>
      <c r="O74" s="905"/>
      <c r="P74" s="906"/>
      <c r="Q74" s="907">
        <v>114</v>
      </c>
      <c r="R74" s="858"/>
      <c r="S74" s="858"/>
      <c r="T74" s="858"/>
      <c r="U74" s="858"/>
      <c r="V74" s="858">
        <v>110</v>
      </c>
      <c r="W74" s="858"/>
      <c r="X74" s="858"/>
      <c r="Y74" s="858"/>
      <c r="Z74" s="858"/>
      <c r="AA74" s="858">
        <v>4</v>
      </c>
      <c r="AB74" s="858"/>
      <c r="AC74" s="858"/>
      <c r="AD74" s="858"/>
      <c r="AE74" s="858"/>
      <c r="AF74" s="858">
        <v>4</v>
      </c>
      <c r="AG74" s="858"/>
      <c r="AH74" s="858"/>
      <c r="AI74" s="858"/>
      <c r="AJ74" s="858"/>
      <c r="AK74" s="858" t="s">
        <v>515</v>
      </c>
      <c r="AL74" s="858"/>
      <c r="AM74" s="858"/>
      <c r="AN74" s="858"/>
      <c r="AO74" s="858"/>
      <c r="AP74" s="858" t="s">
        <v>515</v>
      </c>
      <c r="AQ74" s="858"/>
      <c r="AR74" s="858"/>
      <c r="AS74" s="858"/>
      <c r="AT74" s="858"/>
      <c r="AU74" s="858" t="s">
        <v>515</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4" t="s">
        <v>587</v>
      </c>
      <c r="C75" s="905"/>
      <c r="D75" s="905"/>
      <c r="E75" s="905"/>
      <c r="F75" s="905"/>
      <c r="G75" s="905"/>
      <c r="H75" s="905"/>
      <c r="I75" s="905"/>
      <c r="J75" s="905"/>
      <c r="K75" s="905"/>
      <c r="L75" s="905"/>
      <c r="M75" s="905"/>
      <c r="N75" s="905"/>
      <c r="O75" s="905"/>
      <c r="P75" s="906"/>
      <c r="Q75" s="908">
        <v>515</v>
      </c>
      <c r="R75" s="909"/>
      <c r="S75" s="909"/>
      <c r="T75" s="909"/>
      <c r="U75" s="862"/>
      <c r="V75" s="910">
        <v>487</v>
      </c>
      <c r="W75" s="909"/>
      <c r="X75" s="909"/>
      <c r="Y75" s="909"/>
      <c r="Z75" s="862"/>
      <c r="AA75" s="910">
        <v>28</v>
      </c>
      <c r="AB75" s="909"/>
      <c r="AC75" s="909"/>
      <c r="AD75" s="909"/>
      <c r="AE75" s="862"/>
      <c r="AF75" s="910">
        <v>28</v>
      </c>
      <c r="AG75" s="909"/>
      <c r="AH75" s="909"/>
      <c r="AI75" s="909"/>
      <c r="AJ75" s="862"/>
      <c r="AK75" s="910">
        <v>67</v>
      </c>
      <c r="AL75" s="909"/>
      <c r="AM75" s="909"/>
      <c r="AN75" s="909"/>
      <c r="AO75" s="862"/>
      <c r="AP75" s="910" t="s">
        <v>515</v>
      </c>
      <c r="AQ75" s="909"/>
      <c r="AR75" s="909"/>
      <c r="AS75" s="909"/>
      <c r="AT75" s="862"/>
      <c r="AU75" s="910" t="s">
        <v>515</v>
      </c>
      <c r="AV75" s="909"/>
      <c r="AW75" s="909"/>
      <c r="AX75" s="909"/>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4" t="s">
        <v>588</v>
      </c>
      <c r="C76" s="905"/>
      <c r="D76" s="905"/>
      <c r="E76" s="905"/>
      <c r="F76" s="905"/>
      <c r="G76" s="905"/>
      <c r="H76" s="905"/>
      <c r="I76" s="905"/>
      <c r="J76" s="905"/>
      <c r="K76" s="905"/>
      <c r="L76" s="905"/>
      <c r="M76" s="905"/>
      <c r="N76" s="905"/>
      <c r="O76" s="905"/>
      <c r="P76" s="906"/>
      <c r="Q76" s="908">
        <v>6</v>
      </c>
      <c r="R76" s="909"/>
      <c r="S76" s="909"/>
      <c r="T76" s="909"/>
      <c r="U76" s="862"/>
      <c r="V76" s="910">
        <v>6</v>
      </c>
      <c r="W76" s="909"/>
      <c r="X76" s="909"/>
      <c r="Y76" s="909"/>
      <c r="Z76" s="862"/>
      <c r="AA76" s="910">
        <v>0</v>
      </c>
      <c r="AB76" s="909"/>
      <c r="AC76" s="909"/>
      <c r="AD76" s="909"/>
      <c r="AE76" s="862"/>
      <c r="AF76" s="910">
        <v>0</v>
      </c>
      <c r="AG76" s="909"/>
      <c r="AH76" s="909"/>
      <c r="AI76" s="909"/>
      <c r="AJ76" s="862"/>
      <c r="AK76" s="910" t="s">
        <v>515</v>
      </c>
      <c r="AL76" s="909"/>
      <c r="AM76" s="909"/>
      <c r="AN76" s="909"/>
      <c r="AO76" s="862"/>
      <c r="AP76" s="910" t="s">
        <v>515</v>
      </c>
      <c r="AQ76" s="909"/>
      <c r="AR76" s="909"/>
      <c r="AS76" s="909"/>
      <c r="AT76" s="862"/>
      <c r="AU76" s="910" t="s">
        <v>515</v>
      </c>
      <c r="AV76" s="909"/>
      <c r="AW76" s="909"/>
      <c r="AX76" s="909"/>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4" t="s">
        <v>589</v>
      </c>
      <c r="C77" s="905"/>
      <c r="D77" s="905"/>
      <c r="E77" s="905"/>
      <c r="F77" s="905"/>
      <c r="G77" s="905"/>
      <c r="H77" s="905"/>
      <c r="I77" s="905"/>
      <c r="J77" s="905"/>
      <c r="K77" s="905"/>
      <c r="L77" s="905"/>
      <c r="M77" s="905"/>
      <c r="N77" s="905"/>
      <c r="O77" s="905"/>
      <c r="P77" s="906"/>
      <c r="Q77" s="908">
        <v>11797</v>
      </c>
      <c r="R77" s="909"/>
      <c r="S77" s="909"/>
      <c r="T77" s="909"/>
      <c r="U77" s="862"/>
      <c r="V77" s="910">
        <v>11335</v>
      </c>
      <c r="W77" s="909"/>
      <c r="X77" s="909"/>
      <c r="Y77" s="909"/>
      <c r="Z77" s="862"/>
      <c r="AA77" s="910">
        <v>462</v>
      </c>
      <c r="AB77" s="909"/>
      <c r="AC77" s="909"/>
      <c r="AD77" s="909"/>
      <c r="AE77" s="862"/>
      <c r="AF77" s="910">
        <v>462</v>
      </c>
      <c r="AG77" s="909"/>
      <c r="AH77" s="909"/>
      <c r="AI77" s="909"/>
      <c r="AJ77" s="862"/>
      <c r="AK77" s="910" t="s">
        <v>515</v>
      </c>
      <c r="AL77" s="909"/>
      <c r="AM77" s="909"/>
      <c r="AN77" s="909"/>
      <c r="AO77" s="862"/>
      <c r="AP77" s="910" t="s">
        <v>515</v>
      </c>
      <c r="AQ77" s="909"/>
      <c r="AR77" s="909"/>
      <c r="AS77" s="909"/>
      <c r="AT77" s="862"/>
      <c r="AU77" s="910" t="s">
        <v>515</v>
      </c>
      <c r="AV77" s="909"/>
      <c r="AW77" s="909"/>
      <c r="AX77" s="909"/>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4"/>
      <c r="C78" s="905"/>
      <c r="D78" s="905"/>
      <c r="E78" s="905"/>
      <c r="F78" s="905"/>
      <c r="G78" s="905"/>
      <c r="H78" s="905"/>
      <c r="I78" s="905"/>
      <c r="J78" s="905"/>
      <c r="K78" s="905"/>
      <c r="L78" s="905"/>
      <c r="M78" s="905"/>
      <c r="N78" s="905"/>
      <c r="O78" s="905"/>
      <c r="P78" s="906"/>
      <c r="Q78" s="907"/>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4"/>
      <c r="C79" s="905"/>
      <c r="D79" s="905"/>
      <c r="E79" s="905"/>
      <c r="F79" s="905"/>
      <c r="G79" s="905"/>
      <c r="H79" s="905"/>
      <c r="I79" s="905"/>
      <c r="J79" s="905"/>
      <c r="K79" s="905"/>
      <c r="L79" s="905"/>
      <c r="M79" s="905"/>
      <c r="N79" s="905"/>
      <c r="O79" s="905"/>
      <c r="P79" s="906"/>
      <c r="Q79" s="907"/>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4"/>
      <c r="C80" s="905"/>
      <c r="D80" s="905"/>
      <c r="E80" s="905"/>
      <c r="F80" s="905"/>
      <c r="G80" s="905"/>
      <c r="H80" s="905"/>
      <c r="I80" s="905"/>
      <c r="J80" s="905"/>
      <c r="K80" s="905"/>
      <c r="L80" s="905"/>
      <c r="M80" s="905"/>
      <c r="N80" s="905"/>
      <c r="O80" s="905"/>
      <c r="P80" s="906"/>
      <c r="Q80" s="907"/>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4"/>
      <c r="C81" s="905"/>
      <c r="D81" s="905"/>
      <c r="E81" s="905"/>
      <c r="F81" s="905"/>
      <c r="G81" s="905"/>
      <c r="H81" s="905"/>
      <c r="I81" s="905"/>
      <c r="J81" s="905"/>
      <c r="K81" s="905"/>
      <c r="L81" s="905"/>
      <c r="M81" s="905"/>
      <c r="N81" s="905"/>
      <c r="O81" s="905"/>
      <c r="P81" s="906"/>
      <c r="Q81" s="907"/>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4"/>
      <c r="C82" s="905"/>
      <c r="D82" s="905"/>
      <c r="E82" s="905"/>
      <c r="F82" s="905"/>
      <c r="G82" s="905"/>
      <c r="H82" s="905"/>
      <c r="I82" s="905"/>
      <c r="J82" s="905"/>
      <c r="K82" s="905"/>
      <c r="L82" s="905"/>
      <c r="M82" s="905"/>
      <c r="N82" s="905"/>
      <c r="O82" s="905"/>
      <c r="P82" s="906"/>
      <c r="Q82" s="907"/>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4"/>
      <c r="C83" s="905"/>
      <c r="D83" s="905"/>
      <c r="E83" s="905"/>
      <c r="F83" s="905"/>
      <c r="G83" s="905"/>
      <c r="H83" s="905"/>
      <c r="I83" s="905"/>
      <c r="J83" s="905"/>
      <c r="K83" s="905"/>
      <c r="L83" s="905"/>
      <c r="M83" s="905"/>
      <c r="N83" s="905"/>
      <c r="O83" s="905"/>
      <c r="P83" s="906"/>
      <c r="Q83" s="907"/>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4"/>
      <c r="C84" s="905"/>
      <c r="D84" s="905"/>
      <c r="E84" s="905"/>
      <c r="F84" s="905"/>
      <c r="G84" s="905"/>
      <c r="H84" s="905"/>
      <c r="I84" s="905"/>
      <c r="J84" s="905"/>
      <c r="K84" s="905"/>
      <c r="L84" s="905"/>
      <c r="M84" s="905"/>
      <c r="N84" s="905"/>
      <c r="O84" s="905"/>
      <c r="P84" s="906"/>
      <c r="Q84" s="907"/>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4"/>
      <c r="C85" s="905"/>
      <c r="D85" s="905"/>
      <c r="E85" s="905"/>
      <c r="F85" s="905"/>
      <c r="G85" s="905"/>
      <c r="H85" s="905"/>
      <c r="I85" s="905"/>
      <c r="J85" s="905"/>
      <c r="K85" s="905"/>
      <c r="L85" s="905"/>
      <c r="M85" s="905"/>
      <c r="N85" s="905"/>
      <c r="O85" s="905"/>
      <c r="P85" s="906"/>
      <c r="Q85" s="907"/>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4"/>
      <c r="C86" s="905"/>
      <c r="D86" s="905"/>
      <c r="E86" s="905"/>
      <c r="F86" s="905"/>
      <c r="G86" s="905"/>
      <c r="H86" s="905"/>
      <c r="I86" s="905"/>
      <c r="J86" s="905"/>
      <c r="K86" s="905"/>
      <c r="L86" s="905"/>
      <c r="M86" s="905"/>
      <c r="N86" s="905"/>
      <c r="O86" s="905"/>
      <c r="P86" s="906"/>
      <c r="Q86" s="907"/>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394</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4359</v>
      </c>
      <c r="AG88" s="872"/>
      <c r="AH88" s="872"/>
      <c r="AI88" s="872"/>
      <c r="AJ88" s="872"/>
      <c r="AK88" s="869"/>
      <c r="AL88" s="869"/>
      <c r="AM88" s="869"/>
      <c r="AN88" s="869"/>
      <c r="AO88" s="869"/>
      <c r="AP88" s="872">
        <v>3012</v>
      </c>
      <c r="AQ88" s="872"/>
      <c r="AR88" s="872"/>
      <c r="AS88" s="872"/>
      <c r="AT88" s="872"/>
      <c r="AU88" s="872">
        <v>591</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424</v>
      </c>
      <c r="BS102" s="818"/>
      <c r="BT102" s="818"/>
      <c r="BU102" s="818"/>
      <c r="BV102" s="818"/>
      <c r="BW102" s="818"/>
      <c r="BX102" s="818"/>
      <c r="BY102" s="818"/>
      <c r="BZ102" s="818"/>
      <c r="CA102" s="818"/>
      <c r="CB102" s="818"/>
      <c r="CC102" s="818"/>
      <c r="CD102" s="818"/>
      <c r="CE102" s="818"/>
      <c r="CF102" s="818"/>
      <c r="CG102" s="819"/>
      <c r="CH102" s="918"/>
      <c r="CI102" s="919"/>
      <c r="CJ102" s="919"/>
      <c r="CK102" s="919"/>
      <c r="CL102" s="920"/>
      <c r="CM102" s="918"/>
      <c r="CN102" s="919"/>
      <c r="CO102" s="919"/>
      <c r="CP102" s="919"/>
      <c r="CQ102" s="920"/>
      <c r="CR102" s="921">
        <v>50</v>
      </c>
      <c r="CS102" s="880"/>
      <c r="CT102" s="880"/>
      <c r="CU102" s="880"/>
      <c r="CV102" s="922"/>
      <c r="CW102" s="921">
        <v>73</v>
      </c>
      <c r="CX102" s="880"/>
      <c r="CY102" s="880"/>
      <c r="CZ102" s="880"/>
      <c r="DA102" s="922"/>
      <c r="DB102" s="921" t="s">
        <v>515</v>
      </c>
      <c r="DC102" s="880"/>
      <c r="DD102" s="880"/>
      <c r="DE102" s="880"/>
      <c r="DF102" s="922"/>
      <c r="DG102" s="921" t="s">
        <v>515</v>
      </c>
      <c r="DH102" s="880"/>
      <c r="DI102" s="880"/>
      <c r="DJ102" s="880"/>
      <c r="DK102" s="922"/>
      <c r="DL102" s="921" t="s">
        <v>515</v>
      </c>
      <c r="DM102" s="880"/>
      <c r="DN102" s="880"/>
      <c r="DO102" s="880"/>
      <c r="DP102" s="922"/>
      <c r="DQ102" s="921" t="s">
        <v>515</v>
      </c>
      <c r="DR102" s="880"/>
      <c r="DS102" s="880"/>
      <c r="DT102" s="880"/>
      <c r="DU102" s="922"/>
      <c r="DV102" s="817"/>
      <c r="DW102" s="818"/>
      <c r="DX102" s="818"/>
      <c r="DY102" s="818"/>
      <c r="DZ102" s="945"/>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6" t="s">
        <v>425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7" t="s">
        <v>426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8" t="s">
        <v>429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3" customFormat="1" ht="26.25" customHeight="1" x14ac:dyDescent="0.15">
      <c r="A109" s="94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432</v>
      </c>
      <c r="AB109" s="924"/>
      <c r="AC109" s="924"/>
      <c r="AD109" s="924"/>
      <c r="AE109" s="925"/>
      <c r="AF109" s="923" t="s">
        <v>433</v>
      </c>
      <c r="AG109" s="924"/>
      <c r="AH109" s="924"/>
      <c r="AI109" s="924"/>
      <c r="AJ109" s="925"/>
      <c r="AK109" s="923" t="s">
        <v>308</v>
      </c>
      <c r="AL109" s="924"/>
      <c r="AM109" s="924"/>
      <c r="AN109" s="924"/>
      <c r="AO109" s="925"/>
      <c r="AP109" s="923" t="s">
        <v>434</v>
      </c>
      <c r="AQ109" s="924"/>
      <c r="AR109" s="924"/>
      <c r="AS109" s="924"/>
      <c r="AT109" s="926"/>
      <c r="AU109" s="94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432</v>
      </c>
      <c r="BR109" s="924"/>
      <c r="BS109" s="924"/>
      <c r="BT109" s="924"/>
      <c r="BU109" s="925"/>
      <c r="BV109" s="923" t="s">
        <v>433</v>
      </c>
      <c r="BW109" s="924"/>
      <c r="BX109" s="924"/>
      <c r="BY109" s="924"/>
      <c r="BZ109" s="925"/>
      <c r="CA109" s="923" t="s">
        <v>308</v>
      </c>
      <c r="CB109" s="924"/>
      <c r="CC109" s="924"/>
      <c r="CD109" s="924"/>
      <c r="CE109" s="925"/>
      <c r="CF109" s="944" t="s">
        <v>434</v>
      </c>
      <c r="CG109" s="944"/>
      <c r="CH109" s="944"/>
      <c r="CI109" s="944"/>
      <c r="CJ109" s="944"/>
      <c r="CK109" s="923"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432</v>
      </c>
      <c r="DH109" s="924"/>
      <c r="DI109" s="924"/>
      <c r="DJ109" s="924"/>
      <c r="DK109" s="925"/>
      <c r="DL109" s="923" t="s">
        <v>433</v>
      </c>
      <c r="DM109" s="924"/>
      <c r="DN109" s="924"/>
      <c r="DO109" s="924"/>
      <c r="DP109" s="925"/>
      <c r="DQ109" s="923" t="s">
        <v>308</v>
      </c>
      <c r="DR109" s="924"/>
      <c r="DS109" s="924"/>
      <c r="DT109" s="924"/>
      <c r="DU109" s="925"/>
      <c r="DV109" s="923" t="s">
        <v>434</v>
      </c>
      <c r="DW109" s="924"/>
      <c r="DX109" s="924"/>
      <c r="DY109" s="924"/>
      <c r="DZ109" s="926"/>
    </row>
    <row r="110" spans="1:131" s="233" customFormat="1" ht="26.25" customHeight="1" x14ac:dyDescent="0.15">
      <c r="A110" s="927" t="s">
        <v>436</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1527471</v>
      </c>
      <c r="AB110" s="931"/>
      <c r="AC110" s="931"/>
      <c r="AD110" s="931"/>
      <c r="AE110" s="932"/>
      <c r="AF110" s="933">
        <v>1487446</v>
      </c>
      <c r="AG110" s="931"/>
      <c r="AH110" s="931"/>
      <c r="AI110" s="931"/>
      <c r="AJ110" s="932"/>
      <c r="AK110" s="933">
        <v>1553532</v>
      </c>
      <c r="AL110" s="931"/>
      <c r="AM110" s="931"/>
      <c r="AN110" s="931"/>
      <c r="AO110" s="932"/>
      <c r="AP110" s="934">
        <v>20.399999999999999</v>
      </c>
      <c r="AQ110" s="935"/>
      <c r="AR110" s="935"/>
      <c r="AS110" s="935"/>
      <c r="AT110" s="936"/>
      <c r="AU110" s="937" t="s">
        <v>72</v>
      </c>
      <c r="AV110" s="938"/>
      <c r="AW110" s="938"/>
      <c r="AX110" s="938"/>
      <c r="AY110" s="938"/>
      <c r="AZ110" s="960" t="s">
        <v>437</v>
      </c>
      <c r="BA110" s="928"/>
      <c r="BB110" s="928"/>
      <c r="BC110" s="928"/>
      <c r="BD110" s="928"/>
      <c r="BE110" s="928"/>
      <c r="BF110" s="928"/>
      <c r="BG110" s="928"/>
      <c r="BH110" s="928"/>
      <c r="BI110" s="928"/>
      <c r="BJ110" s="928"/>
      <c r="BK110" s="928"/>
      <c r="BL110" s="928"/>
      <c r="BM110" s="928"/>
      <c r="BN110" s="928"/>
      <c r="BO110" s="928"/>
      <c r="BP110" s="929"/>
      <c r="BQ110" s="961">
        <v>17650437</v>
      </c>
      <c r="BR110" s="962"/>
      <c r="BS110" s="962"/>
      <c r="BT110" s="962"/>
      <c r="BU110" s="962"/>
      <c r="BV110" s="962">
        <v>17628517</v>
      </c>
      <c r="BW110" s="962"/>
      <c r="BX110" s="962"/>
      <c r="BY110" s="962"/>
      <c r="BZ110" s="962"/>
      <c r="CA110" s="962">
        <v>17626409</v>
      </c>
      <c r="CB110" s="962"/>
      <c r="CC110" s="962"/>
      <c r="CD110" s="962"/>
      <c r="CE110" s="962"/>
      <c r="CF110" s="975">
        <v>231.8</v>
      </c>
      <c r="CG110" s="976"/>
      <c r="CH110" s="976"/>
      <c r="CI110" s="976"/>
      <c r="CJ110" s="976"/>
      <c r="CK110" s="977" t="s">
        <v>438</v>
      </c>
      <c r="CL110" s="978"/>
      <c r="CM110" s="960" t="s">
        <v>439</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440</v>
      </c>
      <c r="DH110" s="962"/>
      <c r="DI110" s="962"/>
      <c r="DJ110" s="962"/>
      <c r="DK110" s="962"/>
      <c r="DL110" s="962" t="s">
        <v>413</v>
      </c>
      <c r="DM110" s="962"/>
      <c r="DN110" s="962"/>
      <c r="DO110" s="962"/>
      <c r="DP110" s="962"/>
      <c r="DQ110" s="962" t="s">
        <v>440</v>
      </c>
      <c r="DR110" s="962"/>
      <c r="DS110" s="962"/>
      <c r="DT110" s="962"/>
      <c r="DU110" s="962"/>
      <c r="DV110" s="963" t="s">
        <v>440</v>
      </c>
      <c r="DW110" s="963"/>
      <c r="DX110" s="963"/>
      <c r="DY110" s="963"/>
      <c r="DZ110" s="964"/>
    </row>
    <row r="111" spans="1:131" s="233" customFormat="1" ht="26.25" customHeight="1" x14ac:dyDescent="0.15">
      <c r="A111" s="965" t="s">
        <v>441</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413</v>
      </c>
      <c r="AB111" s="969"/>
      <c r="AC111" s="969"/>
      <c r="AD111" s="969"/>
      <c r="AE111" s="970"/>
      <c r="AF111" s="971" t="s">
        <v>440</v>
      </c>
      <c r="AG111" s="969"/>
      <c r="AH111" s="969"/>
      <c r="AI111" s="969"/>
      <c r="AJ111" s="970"/>
      <c r="AK111" s="971" t="s">
        <v>440</v>
      </c>
      <c r="AL111" s="969"/>
      <c r="AM111" s="969"/>
      <c r="AN111" s="969"/>
      <c r="AO111" s="970"/>
      <c r="AP111" s="972" t="s">
        <v>440</v>
      </c>
      <c r="AQ111" s="973"/>
      <c r="AR111" s="973"/>
      <c r="AS111" s="973"/>
      <c r="AT111" s="974"/>
      <c r="AU111" s="939"/>
      <c r="AV111" s="940"/>
      <c r="AW111" s="940"/>
      <c r="AX111" s="940"/>
      <c r="AY111" s="940"/>
      <c r="AZ111" s="953" t="s">
        <v>442</v>
      </c>
      <c r="BA111" s="954"/>
      <c r="BB111" s="954"/>
      <c r="BC111" s="954"/>
      <c r="BD111" s="954"/>
      <c r="BE111" s="954"/>
      <c r="BF111" s="954"/>
      <c r="BG111" s="954"/>
      <c r="BH111" s="954"/>
      <c r="BI111" s="954"/>
      <c r="BJ111" s="954"/>
      <c r="BK111" s="954"/>
      <c r="BL111" s="954"/>
      <c r="BM111" s="954"/>
      <c r="BN111" s="954"/>
      <c r="BO111" s="954"/>
      <c r="BP111" s="955"/>
      <c r="BQ111" s="956" t="s">
        <v>440</v>
      </c>
      <c r="BR111" s="957"/>
      <c r="BS111" s="957"/>
      <c r="BT111" s="957"/>
      <c r="BU111" s="957"/>
      <c r="BV111" s="957" t="s">
        <v>440</v>
      </c>
      <c r="BW111" s="957"/>
      <c r="BX111" s="957"/>
      <c r="BY111" s="957"/>
      <c r="BZ111" s="957"/>
      <c r="CA111" s="957" t="s">
        <v>440</v>
      </c>
      <c r="CB111" s="957"/>
      <c r="CC111" s="957"/>
      <c r="CD111" s="957"/>
      <c r="CE111" s="957"/>
      <c r="CF111" s="951" t="s">
        <v>440</v>
      </c>
      <c r="CG111" s="952"/>
      <c r="CH111" s="952"/>
      <c r="CI111" s="952"/>
      <c r="CJ111" s="952"/>
      <c r="CK111" s="979"/>
      <c r="CL111" s="980"/>
      <c r="CM111" s="953" t="s">
        <v>443</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440</v>
      </c>
      <c r="DH111" s="957"/>
      <c r="DI111" s="957"/>
      <c r="DJ111" s="957"/>
      <c r="DK111" s="957"/>
      <c r="DL111" s="957" t="s">
        <v>440</v>
      </c>
      <c r="DM111" s="957"/>
      <c r="DN111" s="957"/>
      <c r="DO111" s="957"/>
      <c r="DP111" s="957"/>
      <c r="DQ111" s="957" t="s">
        <v>440</v>
      </c>
      <c r="DR111" s="957"/>
      <c r="DS111" s="957"/>
      <c r="DT111" s="957"/>
      <c r="DU111" s="957"/>
      <c r="DV111" s="958" t="s">
        <v>440</v>
      </c>
      <c r="DW111" s="958"/>
      <c r="DX111" s="958"/>
      <c r="DY111" s="958"/>
      <c r="DZ111" s="959"/>
    </row>
    <row r="112" spans="1:131" s="233" customFormat="1" ht="26.25" customHeight="1" x14ac:dyDescent="0.15">
      <c r="A112" s="983" t="s">
        <v>444</v>
      </c>
      <c r="B112" s="984"/>
      <c r="C112" s="954" t="s">
        <v>445</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440</v>
      </c>
      <c r="AB112" s="990"/>
      <c r="AC112" s="990"/>
      <c r="AD112" s="990"/>
      <c r="AE112" s="991"/>
      <c r="AF112" s="992" t="s">
        <v>440</v>
      </c>
      <c r="AG112" s="990"/>
      <c r="AH112" s="990"/>
      <c r="AI112" s="990"/>
      <c r="AJ112" s="991"/>
      <c r="AK112" s="992" t="s">
        <v>440</v>
      </c>
      <c r="AL112" s="990"/>
      <c r="AM112" s="990"/>
      <c r="AN112" s="990"/>
      <c r="AO112" s="991"/>
      <c r="AP112" s="993" t="s">
        <v>440</v>
      </c>
      <c r="AQ112" s="994"/>
      <c r="AR112" s="994"/>
      <c r="AS112" s="994"/>
      <c r="AT112" s="995"/>
      <c r="AU112" s="939"/>
      <c r="AV112" s="940"/>
      <c r="AW112" s="940"/>
      <c r="AX112" s="940"/>
      <c r="AY112" s="940"/>
      <c r="AZ112" s="953" t="s">
        <v>446</v>
      </c>
      <c r="BA112" s="954"/>
      <c r="BB112" s="954"/>
      <c r="BC112" s="954"/>
      <c r="BD112" s="954"/>
      <c r="BE112" s="954"/>
      <c r="BF112" s="954"/>
      <c r="BG112" s="954"/>
      <c r="BH112" s="954"/>
      <c r="BI112" s="954"/>
      <c r="BJ112" s="954"/>
      <c r="BK112" s="954"/>
      <c r="BL112" s="954"/>
      <c r="BM112" s="954"/>
      <c r="BN112" s="954"/>
      <c r="BO112" s="954"/>
      <c r="BP112" s="955"/>
      <c r="BQ112" s="956">
        <v>4947092</v>
      </c>
      <c r="BR112" s="957"/>
      <c r="BS112" s="957"/>
      <c r="BT112" s="957"/>
      <c r="BU112" s="957"/>
      <c r="BV112" s="957">
        <v>4565788</v>
      </c>
      <c r="BW112" s="957"/>
      <c r="BX112" s="957"/>
      <c r="BY112" s="957"/>
      <c r="BZ112" s="957"/>
      <c r="CA112" s="957">
        <v>4292917</v>
      </c>
      <c r="CB112" s="957"/>
      <c r="CC112" s="957"/>
      <c r="CD112" s="957"/>
      <c r="CE112" s="957"/>
      <c r="CF112" s="951">
        <v>56.5</v>
      </c>
      <c r="CG112" s="952"/>
      <c r="CH112" s="952"/>
      <c r="CI112" s="952"/>
      <c r="CJ112" s="952"/>
      <c r="CK112" s="979"/>
      <c r="CL112" s="980"/>
      <c r="CM112" s="953" t="s">
        <v>447</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440</v>
      </c>
      <c r="DH112" s="957"/>
      <c r="DI112" s="957"/>
      <c r="DJ112" s="957"/>
      <c r="DK112" s="957"/>
      <c r="DL112" s="957" t="s">
        <v>440</v>
      </c>
      <c r="DM112" s="957"/>
      <c r="DN112" s="957"/>
      <c r="DO112" s="957"/>
      <c r="DP112" s="957"/>
      <c r="DQ112" s="957" t="s">
        <v>440</v>
      </c>
      <c r="DR112" s="957"/>
      <c r="DS112" s="957"/>
      <c r="DT112" s="957"/>
      <c r="DU112" s="957"/>
      <c r="DV112" s="958" t="s">
        <v>440</v>
      </c>
      <c r="DW112" s="958"/>
      <c r="DX112" s="958"/>
      <c r="DY112" s="958"/>
      <c r="DZ112" s="959"/>
    </row>
    <row r="113" spans="1:130" s="233" customFormat="1" ht="26.25" customHeight="1" x14ac:dyDescent="0.15">
      <c r="A113" s="985"/>
      <c r="B113" s="986"/>
      <c r="C113" s="954" t="s">
        <v>448</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482980</v>
      </c>
      <c r="AB113" s="969"/>
      <c r="AC113" s="969"/>
      <c r="AD113" s="969"/>
      <c r="AE113" s="970"/>
      <c r="AF113" s="971">
        <v>432648</v>
      </c>
      <c r="AG113" s="969"/>
      <c r="AH113" s="969"/>
      <c r="AI113" s="969"/>
      <c r="AJ113" s="970"/>
      <c r="AK113" s="971">
        <v>420832</v>
      </c>
      <c r="AL113" s="969"/>
      <c r="AM113" s="969"/>
      <c r="AN113" s="969"/>
      <c r="AO113" s="970"/>
      <c r="AP113" s="972">
        <v>5.5</v>
      </c>
      <c r="AQ113" s="973"/>
      <c r="AR113" s="973"/>
      <c r="AS113" s="973"/>
      <c r="AT113" s="974"/>
      <c r="AU113" s="939"/>
      <c r="AV113" s="940"/>
      <c r="AW113" s="940"/>
      <c r="AX113" s="940"/>
      <c r="AY113" s="940"/>
      <c r="AZ113" s="953" t="s">
        <v>449</v>
      </c>
      <c r="BA113" s="954"/>
      <c r="BB113" s="954"/>
      <c r="BC113" s="954"/>
      <c r="BD113" s="954"/>
      <c r="BE113" s="954"/>
      <c r="BF113" s="954"/>
      <c r="BG113" s="954"/>
      <c r="BH113" s="954"/>
      <c r="BI113" s="954"/>
      <c r="BJ113" s="954"/>
      <c r="BK113" s="954"/>
      <c r="BL113" s="954"/>
      <c r="BM113" s="954"/>
      <c r="BN113" s="954"/>
      <c r="BO113" s="954"/>
      <c r="BP113" s="955"/>
      <c r="BQ113" s="956">
        <v>675290</v>
      </c>
      <c r="BR113" s="957"/>
      <c r="BS113" s="957"/>
      <c r="BT113" s="957"/>
      <c r="BU113" s="957"/>
      <c r="BV113" s="957">
        <v>675407</v>
      </c>
      <c r="BW113" s="957"/>
      <c r="BX113" s="957"/>
      <c r="BY113" s="957"/>
      <c r="BZ113" s="957"/>
      <c r="CA113" s="957">
        <v>590725</v>
      </c>
      <c r="CB113" s="957"/>
      <c r="CC113" s="957"/>
      <c r="CD113" s="957"/>
      <c r="CE113" s="957"/>
      <c r="CF113" s="951">
        <v>7.8</v>
      </c>
      <c r="CG113" s="952"/>
      <c r="CH113" s="952"/>
      <c r="CI113" s="952"/>
      <c r="CJ113" s="952"/>
      <c r="CK113" s="979"/>
      <c r="CL113" s="980"/>
      <c r="CM113" s="953" t="s">
        <v>450</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440</v>
      </c>
      <c r="DH113" s="990"/>
      <c r="DI113" s="990"/>
      <c r="DJ113" s="990"/>
      <c r="DK113" s="991"/>
      <c r="DL113" s="992" t="s">
        <v>440</v>
      </c>
      <c r="DM113" s="990"/>
      <c r="DN113" s="990"/>
      <c r="DO113" s="990"/>
      <c r="DP113" s="991"/>
      <c r="DQ113" s="992" t="s">
        <v>440</v>
      </c>
      <c r="DR113" s="990"/>
      <c r="DS113" s="990"/>
      <c r="DT113" s="990"/>
      <c r="DU113" s="991"/>
      <c r="DV113" s="993" t="s">
        <v>440</v>
      </c>
      <c r="DW113" s="994"/>
      <c r="DX113" s="994"/>
      <c r="DY113" s="994"/>
      <c r="DZ113" s="995"/>
    </row>
    <row r="114" spans="1:130" s="233" customFormat="1" ht="26.25" customHeight="1" x14ac:dyDescent="0.15">
      <c r="A114" s="985"/>
      <c r="B114" s="986"/>
      <c r="C114" s="954" t="s">
        <v>451</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39726</v>
      </c>
      <c r="AB114" s="990"/>
      <c r="AC114" s="990"/>
      <c r="AD114" s="990"/>
      <c r="AE114" s="991"/>
      <c r="AF114" s="992">
        <v>102473</v>
      </c>
      <c r="AG114" s="990"/>
      <c r="AH114" s="990"/>
      <c r="AI114" s="990"/>
      <c r="AJ114" s="991"/>
      <c r="AK114" s="992">
        <v>96476</v>
      </c>
      <c r="AL114" s="990"/>
      <c r="AM114" s="990"/>
      <c r="AN114" s="990"/>
      <c r="AO114" s="991"/>
      <c r="AP114" s="993">
        <v>1.3</v>
      </c>
      <c r="AQ114" s="994"/>
      <c r="AR114" s="994"/>
      <c r="AS114" s="994"/>
      <c r="AT114" s="995"/>
      <c r="AU114" s="939"/>
      <c r="AV114" s="940"/>
      <c r="AW114" s="940"/>
      <c r="AX114" s="940"/>
      <c r="AY114" s="940"/>
      <c r="AZ114" s="953" t="s">
        <v>452</v>
      </c>
      <c r="BA114" s="954"/>
      <c r="BB114" s="954"/>
      <c r="BC114" s="954"/>
      <c r="BD114" s="954"/>
      <c r="BE114" s="954"/>
      <c r="BF114" s="954"/>
      <c r="BG114" s="954"/>
      <c r="BH114" s="954"/>
      <c r="BI114" s="954"/>
      <c r="BJ114" s="954"/>
      <c r="BK114" s="954"/>
      <c r="BL114" s="954"/>
      <c r="BM114" s="954"/>
      <c r="BN114" s="954"/>
      <c r="BO114" s="954"/>
      <c r="BP114" s="955"/>
      <c r="BQ114" s="956">
        <v>2334356</v>
      </c>
      <c r="BR114" s="957"/>
      <c r="BS114" s="957"/>
      <c r="BT114" s="957"/>
      <c r="BU114" s="957"/>
      <c r="BV114" s="957">
        <v>2230479</v>
      </c>
      <c r="BW114" s="957"/>
      <c r="BX114" s="957"/>
      <c r="BY114" s="957"/>
      <c r="BZ114" s="957"/>
      <c r="CA114" s="957">
        <v>2170355</v>
      </c>
      <c r="CB114" s="957"/>
      <c r="CC114" s="957"/>
      <c r="CD114" s="957"/>
      <c r="CE114" s="957"/>
      <c r="CF114" s="951">
        <v>28.5</v>
      </c>
      <c r="CG114" s="952"/>
      <c r="CH114" s="952"/>
      <c r="CI114" s="952"/>
      <c r="CJ114" s="952"/>
      <c r="CK114" s="979"/>
      <c r="CL114" s="980"/>
      <c r="CM114" s="953" t="s">
        <v>453</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440</v>
      </c>
      <c r="DH114" s="990"/>
      <c r="DI114" s="990"/>
      <c r="DJ114" s="990"/>
      <c r="DK114" s="991"/>
      <c r="DL114" s="992" t="s">
        <v>440</v>
      </c>
      <c r="DM114" s="990"/>
      <c r="DN114" s="990"/>
      <c r="DO114" s="990"/>
      <c r="DP114" s="991"/>
      <c r="DQ114" s="992" t="s">
        <v>440</v>
      </c>
      <c r="DR114" s="990"/>
      <c r="DS114" s="990"/>
      <c r="DT114" s="990"/>
      <c r="DU114" s="991"/>
      <c r="DV114" s="993" t="s">
        <v>440</v>
      </c>
      <c r="DW114" s="994"/>
      <c r="DX114" s="994"/>
      <c r="DY114" s="994"/>
      <c r="DZ114" s="995"/>
    </row>
    <row r="115" spans="1:130" s="233" customFormat="1" ht="26.25" customHeight="1" x14ac:dyDescent="0.15">
      <c r="A115" s="985"/>
      <c r="B115" s="986"/>
      <c r="C115" s="954" t="s">
        <v>454</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t="s">
        <v>440</v>
      </c>
      <c r="AB115" s="969"/>
      <c r="AC115" s="969"/>
      <c r="AD115" s="969"/>
      <c r="AE115" s="970"/>
      <c r="AF115" s="971" t="s">
        <v>440</v>
      </c>
      <c r="AG115" s="969"/>
      <c r="AH115" s="969"/>
      <c r="AI115" s="969"/>
      <c r="AJ115" s="970"/>
      <c r="AK115" s="971" t="s">
        <v>440</v>
      </c>
      <c r="AL115" s="969"/>
      <c r="AM115" s="969"/>
      <c r="AN115" s="969"/>
      <c r="AO115" s="970"/>
      <c r="AP115" s="972" t="s">
        <v>440</v>
      </c>
      <c r="AQ115" s="973"/>
      <c r="AR115" s="973"/>
      <c r="AS115" s="973"/>
      <c r="AT115" s="974"/>
      <c r="AU115" s="939"/>
      <c r="AV115" s="940"/>
      <c r="AW115" s="940"/>
      <c r="AX115" s="940"/>
      <c r="AY115" s="940"/>
      <c r="AZ115" s="953" t="s">
        <v>455</v>
      </c>
      <c r="BA115" s="954"/>
      <c r="BB115" s="954"/>
      <c r="BC115" s="954"/>
      <c r="BD115" s="954"/>
      <c r="BE115" s="954"/>
      <c r="BF115" s="954"/>
      <c r="BG115" s="954"/>
      <c r="BH115" s="954"/>
      <c r="BI115" s="954"/>
      <c r="BJ115" s="954"/>
      <c r="BK115" s="954"/>
      <c r="BL115" s="954"/>
      <c r="BM115" s="954"/>
      <c r="BN115" s="954"/>
      <c r="BO115" s="954"/>
      <c r="BP115" s="955"/>
      <c r="BQ115" s="956" t="s">
        <v>440</v>
      </c>
      <c r="BR115" s="957"/>
      <c r="BS115" s="957"/>
      <c r="BT115" s="957"/>
      <c r="BU115" s="957"/>
      <c r="BV115" s="957" t="s">
        <v>440</v>
      </c>
      <c r="BW115" s="957"/>
      <c r="BX115" s="957"/>
      <c r="BY115" s="957"/>
      <c r="BZ115" s="957"/>
      <c r="CA115" s="957" t="s">
        <v>440</v>
      </c>
      <c r="CB115" s="957"/>
      <c r="CC115" s="957"/>
      <c r="CD115" s="957"/>
      <c r="CE115" s="957"/>
      <c r="CF115" s="951" t="s">
        <v>440</v>
      </c>
      <c r="CG115" s="952"/>
      <c r="CH115" s="952"/>
      <c r="CI115" s="952"/>
      <c r="CJ115" s="952"/>
      <c r="CK115" s="979"/>
      <c r="CL115" s="980"/>
      <c r="CM115" s="953" t="s">
        <v>456</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440</v>
      </c>
      <c r="DH115" s="990"/>
      <c r="DI115" s="990"/>
      <c r="DJ115" s="990"/>
      <c r="DK115" s="991"/>
      <c r="DL115" s="992" t="s">
        <v>440</v>
      </c>
      <c r="DM115" s="990"/>
      <c r="DN115" s="990"/>
      <c r="DO115" s="990"/>
      <c r="DP115" s="991"/>
      <c r="DQ115" s="992" t="s">
        <v>440</v>
      </c>
      <c r="DR115" s="990"/>
      <c r="DS115" s="990"/>
      <c r="DT115" s="990"/>
      <c r="DU115" s="991"/>
      <c r="DV115" s="993" t="s">
        <v>440</v>
      </c>
      <c r="DW115" s="994"/>
      <c r="DX115" s="994"/>
      <c r="DY115" s="994"/>
      <c r="DZ115" s="995"/>
    </row>
    <row r="116" spans="1:130" s="233" customFormat="1" ht="26.25" customHeight="1" x14ac:dyDescent="0.15">
      <c r="A116" s="987"/>
      <c r="B116" s="988"/>
      <c r="C116" s="996" t="s">
        <v>457</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7</v>
      </c>
      <c r="AB116" s="990"/>
      <c r="AC116" s="990"/>
      <c r="AD116" s="990"/>
      <c r="AE116" s="991"/>
      <c r="AF116" s="992" t="s">
        <v>440</v>
      </c>
      <c r="AG116" s="990"/>
      <c r="AH116" s="990"/>
      <c r="AI116" s="990"/>
      <c r="AJ116" s="991"/>
      <c r="AK116" s="992" t="s">
        <v>440</v>
      </c>
      <c r="AL116" s="990"/>
      <c r="AM116" s="990"/>
      <c r="AN116" s="990"/>
      <c r="AO116" s="991"/>
      <c r="AP116" s="993" t="s">
        <v>440</v>
      </c>
      <c r="AQ116" s="994"/>
      <c r="AR116" s="994"/>
      <c r="AS116" s="994"/>
      <c r="AT116" s="995"/>
      <c r="AU116" s="939"/>
      <c r="AV116" s="940"/>
      <c r="AW116" s="940"/>
      <c r="AX116" s="940"/>
      <c r="AY116" s="940"/>
      <c r="AZ116" s="998" t="s">
        <v>458</v>
      </c>
      <c r="BA116" s="999"/>
      <c r="BB116" s="999"/>
      <c r="BC116" s="999"/>
      <c r="BD116" s="999"/>
      <c r="BE116" s="999"/>
      <c r="BF116" s="999"/>
      <c r="BG116" s="999"/>
      <c r="BH116" s="999"/>
      <c r="BI116" s="999"/>
      <c r="BJ116" s="999"/>
      <c r="BK116" s="999"/>
      <c r="BL116" s="999"/>
      <c r="BM116" s="999"/>
      <c r="BN116" s="999"/>
      <c r="BO116" s="999"/>
      <c r="BP116" s="1000"/>
      <c r="BQ116" s="956" t="s">
        <v>440</v>
      </c>
      <c r="BR116" s="957"/>
      <c r="BS116" s="957"/>
      <c r="BT116" s="957"/>
      <c r="BU116" s="957"/>
      <c r="BV116" s="957" t="s">
        <v>440</v>
      </c>
      <c r="BW116" s="957"/>
      <c r="BX116" s="957"/>
      <c r="BY116" s="957"/>
      <c r="BZ116" s="957"/>
      <c r="CA116" s="957" t="s">
        <v>440</v>
      </c>
      <c r="CB116" s="957"/>
      <c r="CC116" s="957"/>
      <c r="CD116" s="957"/>
      <c r="CE116" s="957"/>
      <c r="CF116" s="951" t="s">
        <v>440</v>
      </c>
      <c r="CG116" s="952"/>
      <c r="CH116" s="952"/>
      <c r="CI116" s="952"/>
      <c r="CJ116" s="952"/>
      <c r="CK116" s="979"/>
      <c r="CL116" s="980"/>
      <c r="CM116" s="953" t="s">
        <v>459</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440</v>
      </c>
      <c r="DH116" s="990"/>
      <c r="DI116" s="990"/>
      <c r="DJ116" s="990"/>
      <c r="DK116" s="991"/>
      <c r="DL116" s="992" t="s">
        <v>440</v>
      </c>
      <c r="DM116" s="990"/>
      <c r="DN116" s="990"/>
      <c r="DO116" s="990"/>
      <c r="DP116" s="991"/>
      <c r="DQ116" s="992" t="s">
        <v>440</v>
      </c>
      <c r="DR116" s="990"/>
      <c r="DS116" s="990"/>
      <c r="DT116" s="990"/>
      <c r="DU116" s="991"/>
      <c r="DV116" s="993" t="s">
        <v>440</v>
      </c>
      <c r="DW116" s="994"/>
      <c r="DX116" s="994"/>
      <c r="DY116" s="994"/>
      <c r="DZ116" s="995"/>
    </row>
    <row r="117" spans="1:130" s="233" customFormat="1" ht="26.25" customHeight="1" x14ac:dyDescent="0.15">
      <c r="A117" s="94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460</v>
      </c>
      <c r="Z117" s="925"/>
      <c r="AA117" s="1009">
        <v>2050184</v>
      </c>
      <c r="AB117" s="1010"/>
      <c r="AC117" s="1010"/>
      <c r="AD117" s="1010"/>
      <c r="AE117" s="1011"/>
      <c r="AF117" s="1012">
        <v>2022567</v>
      </c>
      <c r="AG117" s="1010"/>
      <c r="AH117" s="1010"/>
      <c r="AI117" s="1010"/>
      <c r="AJ117" s="1011"/>
      <c r="AK117" s="1012">
        <v>2070840</v>
      </c>
      <c r="AL117" s="1010"/>
      <c r="AM117" s="1010"/>
      <c r="AN117" s="1010"/>
      <c r="AO117" s="1011"/>
      <c r="AP117" s="1013"/>
      <c r="AQ117" s="1014"/>
      <c r="AR117" s="1014"/>
      <c r="AS117" s="1014"/>
      <c r="AT117" s="1015"/>
      <c r="AU117" s="939"/>
      <c r="AV117" s="940"/>
      <c r="AW117" s="940"/>
      <c r="AX117" s="940"/>
      <c r="AY117" s="940"/>
      <c r="AZ117" s="1005" t="s">
        <v>461</v>
      </c>
      <c r="BA117" s="1006"/>
      <c r="BB117" s="1006"/>
      <c r="BC117" s="1006"/>
      <c r="BD117" s="1006"/>
      <c r="BE117" s="1006"/>
      <c r="BF117" s="1006"/>
      <c r="BG117" s="1006"/>
      <c r="BH117" s="1006"/>
      <c r="BI117" s="1006"/>
      <c r="BJ117" s="1006"/>
      <c r="BK117" s="1006"/>
      <c r="BL117" s="1006"/>
      <c r="BM117" s="1006"/>
      <c r="BN117" s="1006"/>
      <c r="BO117" s="1006"/>
      <c r="BP117" s="1007"/>
      <c r="BQ117" s="956" t="s">
        <v>136</v>
      </c>
      <c r="BR117" s="957"/>
      <c r="BS117" s="957"/>
      <c r="BT117" s="957"/>
      <c r="BU117" s="957"/>
      <c r="BV117" s="957" t="s">
        <v>136</v>
      </c>
      <c r="BW117" s="957"/>
      <c r="BX117" s="957"/>
      <c r="BY117" s="957"/>
      <c r="BZ117" s="957"/>
      <c r="CA117" s="957" t="s">
        <v>136</v>
      </c>
      <c r="CB117" s="957"/>
      <c r="CC117" s="957"/>
      <c r="CD117" s="957"/>
      <c r="CE117" s="957"/>
      <c r="CF117" s="951" t="s">
        <v>136</v>
      </c>
      <c r="CG117" s="952"/>
      <c r="CH117" s="952"/>
      <c r="CI117" s="952"/>
      <c r="CJ117" s="952"/>
      <c r="CK117" s="979"/>
      <c r="CL117" s="980"/>
      <c r="CM117" s="953" t="s">
        <v>462</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136</v>
      </c>
      <c r="DH117" s="990"/>
      <c r="DI117" s="990"/>
      <c r="DJ117" s="990"/>
      <c r="DK117" s="991"/>
      <c r="DL117" s="992" t="s">
        <v>463</v>
      </c>
      <c r="DM117" s="990"/>
      <c r="DN117" s="990"/>
      <c r="DO117" s="990"/>
      <c r="DP117" s="991"/>
      <c r="DQ117" s="992" t="s">
        <v>136</v>
      </c>
      <c r="DR117" s="990"/>
      <c r="DS117" s="990"/>
      <c r="DT117" s="990"/>
      <c r="DU117" s="991"/>
      <c r="DV117" s="993" t="s">
        <v>136</v>
      </c>
      <c r="DW117" s="994"/>
      <c r="DX117" s="994"/>
      <c r="DY117" s="994"/>
      <c r="DZ117" s="995"/>
    </row>
    <row r="118" spans="1:130" s="233" customFormat="1" ht="26.25" customHeight="1" x14ac:dyDescent="0.15">
      <c r="A118" s="94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432</v>
      </c>
      <c r="AB118" s="924"/>
      <c r="AC118" s="924"/>
      <c r="AD118" s="924"/>
      <c r="AE118" s="925"/>
      <c r="AF118" s="923" t="s">
        <v>433</v>
      </c>
      <c r="AG118" s="924"/>
      <c r="AH118" s="924"/>
      <c r="AI118" s="924"/>
      <c r="AJ118" s="925"/>
      <c r="AK118" s="923" t="s">
        <v>308</v>
      </c>
      <c r="AL118" s="924"/>
      <c r="AM118" s="924"/>
      <c r="AN118" s="924"/>
      <c r="AO118" s="925"/>
      <c r="AP118" s="1001" t="s">
        <v>434</v>
      </c>
      <c r="AQ118" s="1002"/>
      <c r="AR118" s="1002"/>
      <c r="AS118" s="1002"/>
      <c r="AT118" s="1003"/>
      <c r="AU118" s="939"/>
      <c r="AV118" s="940"/>
      <c r="AW118" s="940"/>
      <c r="AX118" s="940"/>
      <c r="AY118" s="940"/>
      <c r="AZ118" s="1004" t="s">
        <v>464</v>
      </c>
      <c r="BA118" s="996"/>
      <c r="BB118" s="996"/>
      <c r="BC118" s="996"/>
      <c r="BD118" s="996"/>
      <c r="BE118" s="996"/>
      <c r="BF118" s="996"/>
      <c r="BG118" s="996"/>
      <c r="BH118" s="996"/>
      <c r="BI118" s="996"/>
      <c r="BJ118" s="996"/>
      <c r="BK118" s="996"/>
      <c r="BL118" s="996"/>
      <c r="BM118" s="996"/>
      <c r="BN118" s="996"/>
      <c r="BO118" s="996"/>
      <c r="BP118" s="997"/>
      <c r="BQ118" s="1030" t="s">
        <v>136</v>
      </c>
      <c r="BR118" s="1031"/>
      <c r="BS118" s="1031"/>
      <c r="BT118" s="1031"/>
      <c r="BU118" s="1031"/>
      <c r="BV118" s="1031" t="s">
        <v>136</v>
      </c>
      <c r="BW118" s="1031"/>
      <c r="BX118" s="1031"/>
      <c r="BY118" s="1031"/>
      <c r="BZ118" s="1031"/>
      <c r="CA118" s="1031" t="s">
        <v>463</v>
      </c>
      <c r="CB118" s="1031"/>
      <c r="CC118" s="1031"/>
      <c r="CD118" s="1031"/>
      <c r="CE118" s="1031"/>
      <c r="CF118" s="951" t="s">
        <v>136</v>
      </c>
      <c r="CG118" s="952"/>
      <c r="CH118" s="952"/>
      <c r="CI118" s="952"/>
      <c r="CJ118" s="952"/>
      <c r="CK118" s="979"/>
      <c r="CL118" s="980"/>
      <c r="CM118" s="953" t="s">
        <v>465</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463</v>
      </c>
      <c r="DH118" s="990"/>
      <c r="DI118" s="990"/>
      <c r="DJ118" s="990"/>
      <c r="DK118" s="991"/>
      <c r="DL118" s="992" t="s">
        <v>463</v>
      </c>
      <c r="DM118" s="990"/>
      <c r="DN118" s="990"/>
      <c r="DO118" s="990"/>
      <c r="DP118" s="991"/>
      <c r="DQ118" s="992" t="s">
        <v>136</v>
      </c>
      <c r="DR118" s="990"/>
      <c r="DS118" s="990"/>
      <c r="DT118" s="990"/>
      <c r="DU118" s="991"/>
      <c r="DV118" s="993" t="s">
        <v>136</v>
      </c>
      <c r="DW118" s="994"/>
      <c r="DX118" s="994"/>
      <c r="DY118" s="994"/>
      <c r="DZ118" s="995"/>
    </row>
    <row r="119" spans="1:130" s="233" customFormat="1" ht="26.25" customHeight="1" x14ac:dyDescent="0.15">
      <c r="A119" s="1087" t="s">
        <v>438</v>
      </c>
      <c r="B119" s="978"/>
      <c r="C119" s="960" t="s">
        <v>439</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136</v>
      </c>
      <c r="AB119" s="931"/>
      <c r="AC119" s="931"/>
      <c r="AD119" s="931"/>
      <c r="AE119" s="932"/>
      <c r="AF119" s="933" t="s">
        <v>136</v>
      </c>
      <c r="AG119" s="931"/>
      <c r="AH119" s="931"/>
      <c r="AI119" s="931"/>
      <c r="AJ119" s="932"/>
      <c r="AK119" s="933" t="s">
        <v>463</v>
      </c>
      <c r="AL119" s="931"/>
      <c r="AM119" s="931"/>
      <c r="AN119" s="931"/>
      <c r="AO119" s="932"/>
      <c r="AP119" s="934" t="s">
        <v>463</v>
      </c>
      <c r="AQ119" s="935"/>
      <c r="AR119" s="935"/>
      <c r="AS119" s="935"/>
      <c r="AT119" s="936"/>
      <c r="AU119" s="941"/>
      <c r="AV119" s="942"/>
      <c r="AW119" s="942"/>
      <c r="AX119" s="942"/>
      <c r="AY119" s="942"/>
      <c r="AZ119" s="254" t="s">
        <v>188</v>
      </c>
      <c r="BA119" s="254"/>
      <c r="BB119" s="254"/>
      <c r="BC119" s="254"/>
      <c r="BD119" s="254"/>
      <c r="BE119" s="254"/>
      <c r="BF119" s="254"/>
      <c r="BG119" s="254"/>
      <c r="BH119" s="254"/>
      <c r="BI119" s="254"/>
      <c r="BJ119" s="254"/>
      <c r="BK119" s="254"/>
      <c r="BL119" s="254"/>
      <c r="BM119" s="254"/>
      <c r="BN119" s="254"/>
      <c r="BO119" s="1008" t="s">
        <v>466</v>
      </c>
      <c r="BP119" s="1036"/>
      <c r="BQ119" s="1030">
        <v>25607175</v>
      </c>
      <c r="BR119" s="1031"/>
      <c r="BS119" s="1031"/>
      <c r="BT119" s="1031"/>
      <c r="BU119" s="1031"/>
      <c r="BV119" s="1031">
        <v>25100191</v>
      </c>
      <c r="BW119" s="1031"/>
      <c r="BX119" s="1031"/>
      <c r="BY119" s="1031"/>
      <c r="BZ119" s="1031"/>
      <c r="CA119" s="1031">
        <v>24680406</v>
      </c>
      <c r="CB119" s="1031"/>
      <c r="CC119" s="1031"/>
      <c r="CD119" s="1031"/>
      <c r="CE119" s="1031"/>
      <c r="CF119" s="1032"/>
      <c r="CG119" s="1033"/>
      <c r="CH119" s="1033"/>
      <c r="CI119" s="1033"/>
      <c r="CJ119" s="1034"/>
      <c r="CK119" s="981"/>
      <c r="CL119" s="982"/>
      <c r="CM119" s="1004" t="s">
        <v>467</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136</v>
      </c>
      <c r="DH119" s="1017"/>
      <c r="DI119" s="1017"/>
      <c r="DJ119" s="1017"/>
      <c r="DK119" s="1018"/>
      <c r="DL119" s="1016" t="s">
        <v>136</v>
      </c>
      <c r="DM119" s="1017"/>
      <c r="DN119" s="1017"/>
      <c r="DO119" s="1017"/>
      <c r="DP119" s="1018"/>
      <c r="DQ119" s="1016" t="s">
        <v>463</v>
      </c>
      <c r="DR119" s="1017"/>
      <c r="DS119" s="1017"/>
      <c r="DT119" s="1017"/>
      <c r="DU119" s="1018"/>
      <c r="DV119" s="1019" t="s">
        <v>136</v>
      </c>
      <c r="DW119" s="1020"/>
      <c r="DX119" s="1020"/>
      <c r="DY119" s="1020"/>
      <c r="DZ119" s="1021"/>
    </row>
    <row r="120" spans="1:130" s="233" customFormat="1" ht="26.25" customHeight="1" x14ac:dyDescent="0.15">
      <c r="A120" s="1088"/>
      <c r="B120" s="980"/>
      <c r="C120" s="953" t="s">
        <v>443</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136</v>
      </c>
      <c r="AB120" s="990"/>
      <c r="AC120" s="990"/>
      <c r="AD120" s="990"/>
      <c r="AE120" s="991"/>
      <c r="AF120" s="992" t="s">
        <v>463</v>
      </c>
      <c r="AG120" s="990"/>
      <c r="AH120" s="990"/>
      <c r="AI120" s="990"/>
      <c r="AJ120" s="991"/>
      <c r="AK120" s="992" t="s">
        <v>136</v>
      </c>
      <c r="AL120" s="990"/>
      <c r="AM120" s="990"/>
      <c r="AN120" s="990"/>
      <c r="AO120" s="991"/>
      <c r="AP120" s="993" t="s">
        <v>136</v>
      </c>
      <c r="AQ120" s="994"/>
      <c r="AR120" s="994"/>
      <c r="AS120" s="994"/>
      <c r="AT120" s="995"/>
      <c r="AU120" s="1022" t="s">
        <v>468</v>
      </c>
      <c r="AV120" s="1023"/>
      <c r="AW120" s="1023"/>
      <c r="AX120" s="1023"/>
      <c r="AY120" s="1024"/>
      <c r="AZ120" s="960" t="s">
        <v>469</v>
      </c>
      <c r="BA120" s="928"/>
      <c r="BB120" s="928"/>
      <c r="BC120" s="928"/>
      <c r="BD120" s="928"/>
      <c r="BE120" s="928"/>
      <c r="BF120" s="928"/>
      <c r="BG120" s="928"/>
      <c r="BH120" s="928"/>
      <c r="BI120" s="928"/>
      <c r="BJ120" s="928"/>
      <c r="BK120" s="928"/>
      <c r="BL120" s="928"/>
      <c r="BM120" s="928"/>
      <c r="BN120" s="928"/>
      <c r="BO120" s="928"/>
      <c r="BP120" s="929"/>
      <c r="BQ120" s="961">
        <v>4440439</v>
      </c>
      <c r="BR120" s="962"/>
      <c r="BS120" s="962"/>
      <c r="BT120" s="962"/>
      <c r="BU120" s="962"/>
      <c r="BV120" s="962">
        <v>4229607</v>
      </c>
      <c r="BW120" s="962"/>
      <c r="BX120" s="962"/>
      <c r="BY120" s="962"/>
      <c r="BZ120" s="962"/>
      <c r="CA120" s="962">
        <v>5100920</v>
      </c>
      <c r="CB120" s="962"/>
      <c r="CC120" s="962"/>
      <c r="CD120" s="962"/>
      <c r="CE120" s="962"/>
      <c r="CF120" s="975">
        <v>67.099999999999994</v>
      </c>
      <c r="CG120" s="976"/>
      <c r="CH120" s="976"/>
      <c r="CI120" s="976"/>
      <c r="CJ120" s="976"/>
      <c r="CK120" s="1037" t="s">
        <v>470</v>
      </c>
      <c r="CL120" s="1038"/>
      <c r="CM120" s="1038"/>
      <c r="CN120" s="1038"/>
      <c r="CO120" s="1039"/>
      <c r="CP120" s="1045" t="s">
        <v>410</v>
      </c>
      <c r="CQ120" s="1046"/>
      <c r="CR120" s="1046"/>
      <c r="CS120" s="1046"/>
      <c r="CT120" s="1046"/>
      <c r="CU120" s="1046"/>
      <c r="CV120" s="1046"/>
      <c r="CW120" s="1046"/>
      <c r="CX120" s="1046"/>
      <c r="CY120" s="1046"/>
      <c r="CZ120" s="1046"/>
      <c r="DA120" s="1046"/>
      <c r="DB120" s="1046"/>
      <c r="DC120" s="1046"/>
      <c r="DD120" s="1046"/>
      <c r="DE120" s="1046"/>
      <c r="DF120" s="1047"/>
      <c r="DG120" s="961">
        <v>4641743</v>
      </c>
      <c r="DH120" s="962"/>
      <c r="DI120" s="962"/>
      <c r="DJ120" s="962"/>
      <c r="DK120" s="962"/>
      <c r="DL120" s="962">
        <v>4277577</v>
      </c>
      <c r="DM120" s="962"/>
      <c r="DN120" s="962"/>
      <c r="DO120" s="962"/>
      <c r="DP120" s="962"/>
      <c r="DQ120" s="962">
        <v>4009067</v>
      </c>
      <c r="DR120" s="962"/>
      <c r="DS120" s="962"/>
      <c r="DT120" s="962"/>
      <c r="DU120" s="962"/>
      <c r="DV120" s="963">
        <v>52.7</v>
      </c>
      <c r="DW120" s="963"/>
      <c r="DX120" s="963"/>
      <c r="DY120" s="963"/>
      <c r="DZ120" s="964"/>
    </row>
    <row r="121" spans="1:130" s="233" customFormat="1" ht="26.25" customHeight="1" x14ac:dyDescent="0.15">
      <c r="A121" s="1088"/>
      <c r="B121" s="980"/>
      <c r="C121" s="1005" t="s">
        <v>471</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136</v>
      </c>
      <c r="AB121" s="990"/>
      <c r="AC121" s="990"/>
      <c r="AD121" s="990"/>
      <c r="AE121" s="991"/>
      <c r="AF121" s="992" t="s">
        <v>136</v>
      </c>
      <c r="AG121" s="990"/>
      <c r="AH121" s="990"/>
      <c r="AI121" s="990"/>
      <c r="AJ121" s="991"/>
      <c r="AK121" s="992" t="s">
        <v>136</v>
      </c>
      <c r="AL121" s="990"/>
      <c r="AM121" s="990"/>
      <c r="AN121" s="990"/>
      <c r="AO121" s="991"/>
      <c r="AP121" s="993" t="s">
        <v>463</v>
      </c>
      <c r="AQ121" s="994"/>
      <c r="AR121" s="994"/>
      <c r="AS121" s="994"/>
      <c r="AT121" s="995"/>
      <c r="AU121" s="1025"/>
      <c r="AV121" s="1026"/>
      <c r="AW121" s="1026"/>
      <c r="AX121" s="1026"/>
      <c r="AY121" s="1027"/>
      <c r="AZ121" s="953" t="s">
        <v>472</v>
      </c>
      <c r="BA121" s="954"/>
      <c r="BB121" s="954"/>
      <c r="BC121" s="954"/>
      <c r="BD121" s="954"/>
      <c r="BE121" s="954"/>
      <c r="BF121" s="954"/>
      <c r="BG121" s="954"/>
      <c r="BH121" s="954"/>
      <c r="BI121" s="954"/>
      <c r="BJ121" s="954"/>
      <c r="BK121" s="954"/>
      <c r="BL121" s="954"/>
      <c r="BM121" s="954"/>
      <c r="BN121" s="954"/>
      <c r="BO121" s="954"/>
      <c r="BP121" s="955"/>
      <c r="BQ121" s="956">
        <v>182090</v>
      </c>
      <c r="BR121" s="957"/>
      <c r="BS121" s="957"/>
      <c r="BT121" s="957"/>
      <c r="BU121" s="957"/>
      <c r="BV121" s="957">
        <v>151317</v>
      </c>
      <c r="BW121" s="957"/>
      <c r="BX121" s="957"/>
      <c r="BY121" s="957"/>
      <c r="BZ121" s="957"/>
      <c r="CA121" s="957">
        <v>125697</v>
      </c>
      <c r="CB121" s="957"/>
      <c r="CC121" s="957"/>
      <c r="CD121" s="957"/>
      <c r="CE121" s="957"/>
      <c r="CF121" s="951">
        <v>1.7</v>
      </c>
      <c r="CG121" s="952"/>
      <c r="CH121" s="952"/>
      <c r="CI121" s="952"/>
      <c r="CJ121" s="952"/>
      <c r="CK121" s="1040"/>
      <c r="CL121" s="1041"/>
      <c r="CM121" s="1041"/>
      <c r="CN121" s="1041"/>
      <c r="CO121" s="1042"/>
      <c r="CP121" s="1050" t="s">
        <v>473</v>
      </c>
      <c r="CQ121" s="1051"/>
      <c r="CR121" s="1051"/>
      <c r="CS121" s="1051"/>
      <c r="CT121" s="1051"/>
      <c r="CU121" s="1051"/>
      <c r="CV121" s="1051"/>
      <c r="CW121" s="1051"/>
      <c r="CX121" s="1051"/>
      <c r="CY121" s="1051"/>
      <c r="CZ121" s="1051"/>
      <c r="DA121" s="1051"/>
      <c r="DB121" s="1051"/>
      <c r="DC121" s="1051"/>
      <c r="DD121" s="1051"/>
      <c r="DE121" s="1051"/>
      <c r="DF121" s="1052"/>
      <c r="DG121" s="956">
        <v>305349</v>
      </c>
      <c r="DH121" s="957"/>
      <c r="DI121" s="957"/>
      <c r="DJ121" s="957"/>
      <c r="DK121" s="957"/>
      <c r="DL121" s="957">
        <v>288211</v>
      </c>
      <c r="DM121" s="957"/>
      <c r="DN121" s="957"/>
      <c r="DO121" s="957"/>
      <c r="DP121" s="957"/>
      <c r="DQ121" s="957">
        <v>283850</v>
      </c>
      <c r="DR121" s="957"/>
      <c r="DS121" s="957"/>
      <c r="DT121" s="957"/>
      <c r="DU121" s="957"/>
      <c r="DV121" s="958">
        <v>3.7</v>
      </c>
      <c r="DW121" s="958"/>
      <c r="DX121" s="958"/>
      <c r="DY121" s="958"/>
      <c r="DZ121" s="959"/>
    </row>
    <row r="122" spans="1:130" s="233" customFormat="1" ht="26.25" customHeight="1" x14ac:dyDescent="0.15">
      <c r="A122" s="1088"/>
      <c r="B122" s="980"/>
      <c r="C122" s="953" t="s">
        <v>453</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136</v>
      </c>
      <c r="AB122" s="990"/>
      <c r="AC122" s="990"/>
      <c r="AD122" s="990"/>
      <c r="AE122" s="991"/>
      <c r="AF122" s="992" t="s">
        <v>136</v>
      </c>
      <c r="AG122" s="990"/>
      <c r="AH122" s="990"/>
      <c r="AI122" s="990"/>
      <c r="AJ122" s="991"/>
      <c r="AK122" s="992" t="s">
        <v>136</v>
      </c>
      <c r="AL122" s="990"/>
      <c r="AM122" s="990"/>
      <c r="AN122" s="990"/>
      <c r="AO122" s="991"/>
      <c r="AP122" s="993" t="s">
        <v>136</v>
      </c>
      <c r="AQ122" s="994"/>
      <c r="AR122" s="994"/>
      <c r="AS122" s="994"/>
      <c r="AT122" s="995"/>
      <c r="AU122" s="1025"/>
      <c r="AV122" s="1026"/>
      <c r="AW122" s="1026"/>
      <c r="AX122" s="1026"/>
      <c r="AY122" s="1027"/>
      <c r="AZ122" s="1004" t="s">
        <v>474</v>
      </c>
      <c r="BA122" s="996"/>
      <c r="BB122" s="996"/>
      <c r="BC122" s="996"/>
      <c r="BD122" s="996"/>
      <c r="BE122" s="996"/>
      <c r="BF122" s="996"/>
      <c r="BG122" s="996"/>
      <c r="BH122" s="996"/>
      <c r="BI122" s="996"/>
      <c r="BJ122" s="996"/>
      <c r="BK122" s="996"/>
      <c r="BL122" s="996"/>
      <c r="BM122" s="996"/>
      <c r="BN122" s="996"/>
      <c r="BO122" s="996"/>
      <c r="BP122" s="997"/>
      <c r="BQ122" s="1030">
        <v>17772304</v>
      </c>
      <c r="BR122" s="1031"/>
      <c r="BS122" s="1031"/>
      <c r="BT122" s="1031"/>
      <c r="BU122" s="1031"/>
      <c r="BV122" s="1031">
        <v>17279925</v>
      </c>
      <c r="BW122" s="1031"/>
      <c r="BX122" s="1031"/>
      <c r="BY122" s="1031"/>
      <c r="BZ122" s="1031"/>
      <c r="CA122" s="1031">
        <v>16730763</v>
      </c>
      <c r="CB122" s="1031"/>
      <c r="CC122" s="1031"/>
      <c r="CD122" s="1031"/>
      <c r="CE122" s="1031"/>
      <c r="CF122" s="1048">
        <v>220.1</v>
      </c>
      <c r="CG122" s="1049"/>
      <c r="CH122" s="1049"/>
      <c r="CI122" s="1049"/>
      <c r="CJ122" s="1049"/>
      <c r="CK122" s="1040"/>
      <c r="CL122" s="1041"/>
      <c r="CM122" s="1041"/>
      <c r="CN122" s="1041"/>
      <c r="CO122" s="1042"/>
      <c r="CP122" s="1050" t="s">
        <v>475</v>
      </c>
      <c r="CQ122" s="1051"/>
      <c r="CR122" s="1051"/>
      <c r="CS122" s="1051"/>
      <c r="CT122" s="1051"/>
      <c r="CU122" s="1051"/>
      <c r="CV122" s="1051"/>
      <c r="CW122" s="1051"/>
      <c r="CX122" s="1051"/>
      <c r="CY122" s="1051"/>
      <c r="CZ122" s="1051"/>
      <c r="DA122" s="1051"/>
      <c r="DB122" s="1051"/>
      <c r="DC122" s="1051"/>
      <c r="DD122" s="1051"/>
      <c r="DE122" s="1051"/>
      <c r="DF122" s="1052"/>
      <c r="DG122" s="956" t="s">
        <v>463</v>
      </c>
      <c r="DH122" s="957"/>
      <c r="DI122" s="957"/>
      <c r="DJ122" s="957"/>
      <c r="DK122" s="957"/>
      <c r="DL122" s="957" t="s">
        <v>136</v>
      </c>
      <c r="DM122" s="957"/>
      <c r="DN122" s="957"/>
      <c r="DO122" s="957"/>
      <c r="DP122" s="957"/>
      <c r="DQ122" s="957" t="s">
        <v>136</v>
      </c>
      <c r="DR122" s="957"/>
      <c r="DS122" s="957"/>
      <c r="DT122" s="957"/>
      <c r="DU122" s="957"/>
      <c r="DV122" s="958" t="s">
        <v>136</v>
      </c>
      <c r="DW122" s="958"/>
      <c r="DX122" s="958"/>
      <c r="DY122" s="958"/>
      <c r="DZ122" s="959"/>
    </row>
    <row r="123" spans="1:130" s="233" customFormat="1" ht="26.25" customHeight="1" x14ac:dyDescent="0.15">
      <c r="A123" s="1088"/>
      <c r="B123" s="980"/>
      <c r="C123" s="953" t="s">
        <v>459</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136</v>
      </c>
      <c r="AB123" s="990"/>
      <c r="AC123" s="990"/>
      <c r="AD123" s="990"/>
      <c r="AE123" s="991"/>
      <c r="AF123" s="992" t="s">
        <v>463</v>
      </c>
      <c r="AG123" s="990"/>
      <c r="AH123" s="990"/>
      <c r="AI123" s="990"/>
      <c r="AJ123" s="991"/>
      <c r="AK123" s="992" t="s">
        <v>136</v>
      </c>
      <c r="AL123" s="990"/>
      <c r="AM123" s="990"/>
      <c r="AN123" s="990"/>
      <c r="AO123" s="991"/>
      <c r="AP123" s="993" t="s">
        <v>136</v>
      </c>
      <c r="AQ123" s="994"/>
      <c r="AR123" s="994"/>
      <c r="AS123" s="994"/>
      <c r="AT123" s="995"/>
      <c r="AU123" s="1028"/>
      <c r="AV123" s="1029"/>
      <c r="AW123" s="1029"/>
      <c r="AX123" s="1029"/>
      <c r="AY123" s="1029"/>
      <c r="AZ123" s="254" t="s">
        <v>188</v>
      </c>
      <c r="BA123" s="254"/>
      <c r="BB123" s="254"/>
      <c r="BC123" s="254"/>
      <c r="BD123" s="254"/>
      <c r="BE123" s="254"/>
      <c r="BF123" s="254"/>
      <c r="BG123" s="254"/>
      <c r="BH123" s="254"/>
      <c r="BI123" s="254"/>
      <c r="BJ123" s="254"/>
      <c r="BK123" s="254"/>
      <c r="BL123" s="254"/>
      <c r="BM123" s="254"/>
      <c r="BN123" s="254"/>
      <c r="BO123" s="1008" t="s">
        <v>476</v>
      </c>
      <c r="BP123" s="1036"/>
      <c r="BQ123" s="1094">
        <v>22394833</v>
      </c>
      <c r="BR123" s="1095"/>
      <c r="BS123" s="1095"/>
      <c r="BT123" s="1095"/>
      <c r="BU123" s="1095"/>
      <c r="BV123" s="1095">
        <v>21660849</v>
      </c>
      <c r="BW123" s="1095"/>
      <c r="BX123" s="1095"/>
      <c r="BY123" s="1095"/>
      <c r="BZ123" s="1095"/>
      <c r="CA123" s="1095">
        <v>21957380</v>
      </c>
      <c r="CB123" s="1095"/>
      <c r="CC123" s="1095"/>
      <c r="CD123" s="1095"/>
      <c r="CE123" s="1095"/>
      <c r="CF123" s="1032"/>
      <c r="CG123" s="1033"/>
      <c r="CH123" s="1033"/>
      <c r="CI123" s="1033"/>
      <c r="CJ123" s="1034"/>
      <c r="CK123" s="1040"/>
      <c r="CL123" s="1041"/>
      <c r="CM123" s="1041"/>
      <c r="CN123" s="1041"/>
      <c r="CO123" s="1042"/>
      <c r="CP123" s="1050" t="s">
        <v>477</v>
      </c>
      <c r="CQ123" s="1051"/>
      <c r="CR123" s="1051"/>
      <c r="CS123" s="1051"/>
      <c r="CT123" s="1051"/>
      <c r="CU123" s="1051"/>
      <c r="CV123" s="1051"/>
      <c r="CW123" s="1051"/>
      <c r="CX123" s="1051"/>
      <c r="CY123" s="1051"/>
      <c r="CZ123" s="1051"/>
      <c r="DA123" s="1051"/>
      <c r="DB123" s="1051"/>
      <c r="DC123" s="1051"/>
      <c r="DD123" s="1051"/>
      <c r="DE123" s="1051"/>
      <c r="DF123" s="1052"/>
      <c r="DG123" s="989" t="s">
        <v>136</v>
      </c>
      <c r="DH123" s="990"/>
      <c r="DI123" s="990"/>
      <c r="DJ123" s="990"/>
      <c r="DK123" s="991"/>
      <c r="DL123" s="992" t="s">
        <v>463</v>
      </c>
      <c r="DM123" s="990"/>
      <c r="DN123" s="990"/>
      <c r="DO123" s="990"/>
      <c r="DP123" s="991"/>
      <c r="DQ123" s="992" t="s">
        <v>136</v>
      </c>
      <c r="DR123" s="990"/>
      <c r="DS123" s="990"/>
      <c r="DT123" s="990"/>
      <c r="DU123" s="991"/>
      <c r="DV123" s="993" t="s">
        <v>136</v>
      </c>
      <c r="DW123" s="994"/>
      <c r="DX123" s="994"/>
      <c r="DY123" s="994"/>
      <c r="DZ123" s="995"/>
    </row>
    <row r="124" spans="1:130" s="233" customFormat="1" ht="26.25" customHeight="1" thickBot="1" x14ac:dyDescent="0.2">
      <c r="A124" s="1088"/>
      <c r="B124" s="980"/>
      <c r="C124" s="953" t="s">
        <v>462</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136</v>
      </c>
      <c r="AB124" s="990"/>
      <c r="AC124" s="990"/>
      <c r="AD124" s="990"/>
      <c r="AE124" s="991"/>
      <c r="AF124" s="992" t="s">
        <v>136</v>
      </c>
      <c r="AG124" s="990"/>
      <c r="AH124" s="990"/>
      <c r="AI124" s="990"/>
      <c r="AJ124" s="991"/>
      <c r="AK124" s="992" t="s">
        <v>136</v>
      </c>
      <c r="AL124" s="990"/>
      <c r="AM124" s="990"/>
      <c r="AN124" s="990"/>
      <c r="AO124" s="991"/>
      <c r="AP124" s="993" t="s">
        <v>136</v>
      </c>
      <c r="AQ124" s="994"/>
      <c r="AR124" s="994"/>
      <c r="AS124" s="994"/>
      <c r="AT124" s="995"/>
      <c r="AU124" s="1090" t="s">
        <v>478</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46.1</v>
      </c>
      <c r="BR124" s="1058"/>
      <c r="BS124" s="1058"/>
      <c r="BT124" s="1058"/>
      <c r="BU124" s="1058"/>
      <c r="BV124" s="1058">
        <v>47.6</v>
      </c>
      <c r="BW124" s="1058"/>
      <c r="BX124" s="1058"/>
      <c r="BY124" s="1058"/>
      <c r="BZ124" s="1058"/>
      <c r="CA124" s="1058">
        <v>35.799999999999997</v>
      </c>
      <c r="CB124" s="1058"/>
      <c r="CC124" s="1058"/>
      <c r="CD124" s="1058"/>
      <c r="CE124" s="1058"/>
      <c r="CF124" s="1059"/>
      <c r="CG124" s="1060"/>
      <c r="CH124" s="1060"/>
      <c r="CI124" s="1060"/>
      <c r="CJ124" s="1061"/>
      <c r="CK124" s="1043"/>
      <c r="CL124" s="1043"/>
      <c r="CM124" s="1043"/>
      <c r="CN124" s="1043"/>
      <c r="CO124" s="1044"/>
      <c r="CP124" s="1050" t="s">
        <v>479</v>
      </c>
      <c r="CQ124" s="1051"/>
      <c r="CR124" s="1051"/>
      <c r="CS124" s="1051"/>
      <c r="CT124" s="1051"/>
      <c r="CU124" s="1051"/>
      <c r="CV124" s="1051"/>
      <c r="CW124" s="1051"/>
      <c r="CX124" s="1051"/>
      <c r="CY124" s="1051"/>
      <c r="CZ124" s="1051"/>
      <c r="DA124" s="1051"/>
      <c r="DB124" s="1051"/>
      <c r="DC124" s="1051"/>
      <c r="DD124" s="1051"/>
      <c r="DE124" s="1051"/>
      <c r="DF124" s="1052"/>
      <c r="DG124" s="1035" t="s">
        <v>136</v>
      </c>
      <c r="DH124" s="1017"/>
      <c r="DI124" s="1017"/>
      <c r="DJ124" s="1017"/>
      <c r="DK124" s="1018"/>
      <c r="DL124" s="1016" t="s">
        <v>136</v>
      </c>
      <c r="DM124" s="1017"/>
      <c r="DN124" s="1017"/>
      <c r="DO124" s="1017"/>
      <c r="DP124" s="1018"/>
      <c r="DQ124" s="1016" t="s">
        <v>136</v>
      </c>
      <c r="DR124" s="1017"/>
      <c r="DS124" s="1017"/>
      <c r="DT124" s="1017"/>
      <c r="DU124" s="1018"/>
      <c r="DV124" s="1019" t="s">
        <v>136</v>
      </c>
      <c r="DW124" s="1020"/>
      <c r="DX124" s="1020"/>
      <c r="DY124" s="1020"/>
      <c r="DZ124" s="1021"/>
    </row>
    <row r="125" spans="1:130" s="233" customFormat="1" ht="26.25" customHeight="1" x14ac:dyDescent="0.15">
      <c r="A125" s="1088"/>
      <c r="B125" s="980"/>
      <c r="C125" s="953" t="s">
        <v>465</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136</v>
      </c>
      <c r="AB125" s="990"/>
      <c r="AC125" s="990"/>
      <c r="AD125" s="990"/>
      <c r="AE125" s="991"/>
      <c r="AF125" s="992" t="s">
        <v>136</v>
      </c>
      <c r="AG125" s="990"/>
      <c r="AH125" s="990"/>
      <c r="AI125" s="990"/>
      <c r="AJ125" s="991"/>
      <c r="AK125" s="992" t="s">
        <v>136</v>
      </c>
      <c r="AL125" s="990"/>
      <c r="AM125" s="990"/>
      <c r="AN125" s="990"/>
      <c r="AO125" s="991"/>
      <c r="AP125" s="993" t="s">
        <v>136</v>
      </c>
      <c r="AQ125" s="994"/>
      <c r="AR125" s="994"/>
      <c r="AS125" s="994"/>
      <c r="AT125" s="99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3" t="s">
        <v>480</v>
      </c>
      <c r="CL125" s="1038"/>
      <c r="CM125" s="1038"/>
      <c r="CN125" s="1038"/>
      <c r="CO125" s="1039"/>
      <c r="CP125" s="960" t="s">
        <v>481</v>
      </c>
      <c r="CQ125" s="928"/>
      <c r="CR125" s="928"/>
      <c r="CS125" s="928"/>
      <c r="CT125" s="928"/>
      <c r="CU125" s="928"/>
      <c r="CV125" s="928"/>
      <c r="CW125" s="928"/>
      <c r="CX125" s="928"/>
      <c r="CY125" s="928"/>
      <c r="CZ125" s="928"/>
      <c r="DA125" s="928"/>
      <c r="DB125" s="928"/>
      <c r="DC125" s="928"/>
      <c r="DD125" s="928"/>
      <c r="DE125" s="928"/>
      <c r="DF125" s="929"/>
      <c r="DG125" s="961" t="s">
        <v>136</v>
      </c>
      <c r="DH125" s="962"/>
      <c r="DI125" s="962"/>
      <c r="DJ125" s="962"/>
      <c r="DK125" s="962"/>
      <c r="DL125" s="962" t="s">
        <v>136</v>
      </c>
      <c r="DM125" s="962"/>
      <c r="DN125" s="962"/>
      <c r="DO125" s="962"/>
      <c r="DP125" s="962"/>
      <c r="DQ125" s="962" t="s">
        <v>136</v>
      </c>
      <c r="DR125" s="962"/>
      <c r="DS125" s="962"/>
      <c r="DT125" s="962"/>
      <c r="DU125" s="962"/>
      <c r="DV125" s="963" t="s">
        <v>136</v>
      </c>
      <c r="DW125" s="963"/>
      <c r="DX125" s="963"/>
      <c r="DY125" s="963"/>
      <c r="DZ125" s="964"/>
    </row>
    <row r="126" spans="1:130" s="233" customFormat="1" ht="26.25" customHeight="1" thickBot="1" x14ac:dyDescent="0.2">
      <c r="A126" s="1088"/>
      <c r="B126" s="980"/>
      <c r="C126" s="953" t="s">
        <v>467</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136</v>
      </c>
      <c r="AB126" s="990"/>
      <c r="AC126" s="990"/>
      <c r="AD126" s="990"/>
      <c r="AE126" s="991"/>
      <c r="AF126" s="992" t="s">
        <v>136</v>
      </c>
      <c r="AG126" s="990"/>
      <c r="AH126" s="990"/>
      <c r="AI126" s="990"/>
      <c r="AJ126" s="991"/>
      <c r="AK126" s="992" t="s">
        <v>136</v>
      </c>
      <c r="AL126" s="990"/>
      <c r="AM126" s="990"/>
      <c r="AN126" s="990"/>
      <c r="AO126" s="991"/>
      <c r="AP126" s="993" t="s">
        <v>136</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4"/>
      <c r="CL126" s="1041"/>
      <c r="CM126" s="1041"/>
      <c r="CN126" s="1041"/>
      <c r="CO126" s="1042"/>
      <c r="CP126" s="953" t="s">
        <v>482</v>
      </c>
      <c r="CQ126" s="954"/>
      <c r="CR126" s="954"/>
      <c r="CS126" s="954"/>
      <c r="CT126" s="954"/>
      <c r="CU126" s="954"/>
      <c r="CV126" s="954"/>
      <c r="CW126" s="954"/>
      <c r="CX126" s="954"/>
      <c r="CY126" s="954"/>
      <c r="CZ126" s="954"/>
      <c r="DA126" s="954"/>
      <c r="DB126" s="954"/>
      <c r="DC126" s="954"/>
      <c r="DD126" s="954"/>
      <c r="DE126" s="954"/>
      <c r="DF126" s="955"/>
      <c r="DG126" s="956" t="s">
        <v>136</v>
      </c>
      <c r="DH126" s="957"/>
      <c r="DI126" s="957"/>
      <c r="DJ126" s="957"/>
      <c r="DK126" s="957"/>
      <c r="DL126" s="957" t="s">
        <v>136</v>
      </c>
      <c r="DM126" s="957"/>
      <c r="DN126" s="957"/>
      <c r="DO126" s="957"/>
      <c r="DP126" s="957"/>
      <c r="DQ126" s="957" t="s">
        <v>136</v>
      </c>
      <c r="DR126" s="957"/>
      <c r="DS126" s="957"/>
      <c r="DT126" s="957"/>
      <c r="DU126" s="957"/>
      <c r="DV126" s="958" t="s">
        <v>136</v>
      </c>
      <c r="DW126" s="958"/>
      <c r="DX126" s="958"/>
      <c r="DY126" s="958"/>
      <c r="DZ126" s="959"/>
    </row>
    <row r="127" spans="1:130" s="233" customFormat="1" ht="26.25" customHeight="1" x14ac:dyDescent="0.15">
      <c r="A127" s="1089"/>
      <c r="B127" s="982"/>
      <c r="C127" s="1004" t="s">
        <v>483</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136</v>
      </c>
      <c r="AB127" s="990"/>
      <c r="AC127" s="990"/>
      <c r="AD127" s="990"/>
      <c r="AE127" s="991"/>
      <c r="AF127" s="992" t="s">
        <v>136</v>
      </c>
      <c r="AG127" s="990"/>
      <c r="AH127" s="990"/>
      <c r="AI127" s="990"/>
      <c r="AJ127" s="991"/>
      <c r="AK127" s="992" t="s">
        <v>136</v>
      </c>
      <c r="AL127" s="990"/>
      <c r="AM127" s="990"/>
      <c r="AN127" s="990"/>
      <c r="AO127" s="991"/>
      <c r="AP127" s="993" t="s">
        <v>136</v>
      </c>
      <c r="AQ127" s="994"/>
      <c r="AR127" s="994"/>
      <c r="AS127" s="994"/>
      <c r="AT127" s="995"/>
      <c r="AU127" s="235"/>
      <c r="AV127" s="235"/>
      <c r="AW127" s="235"/>
      <c r="AX127" s="1062" t="s">
        <v>484</v>
      </c>
      <c r="AY127" s="1063"/>
      <c r="AZ127" s="1063"/>
      <c r="BA127" s="1063"/>
      <c r="BB127" s="1063"/>
      <c r="BC127" s="1063"/>
      <c r="BD127" s="1063"/>
      <c r="BE127" s="1064"/>
      <c r="BF127" s="1065" t="s">
        <v>485</v>
      </c>
      <c r="BG127" s="1063"/>
      <c r="BH127" s="1063"/>
      <c r="BI127" s="1063"/>
      <c r="BJ127" s="1063"/>
      <c r="BK127" s="1063"/>
      <c r="BL127" s="1064"/>
      <c r="BM127" s="1065" t="s">
        <v>486</v>
      </c>
      <c r="BN127" s="1063"/>
      <c r="BO127" s="1063"/>
      <c r="BP127" s="1063"/>
      <c r="BQ127" s="1063"/>
      <c r="BR127" s="1063"/>
      <c r="BS127" s="1064"/>
      <c r="BT127" s="1065" t="s">
        <v>487</v>
      </c>
      <c r="BU127" s="1063"/>
      <c r="BV127" s="1063"/>
      <c r="BW127" s="1063"/>
      <c r="BX127" s="1063"/>
      <c r="BY127" s="1063"/>
      <c r="BZ127" s="1086"/>
      <c r="CA127" s="235"/>
      <c r="CB127" s="235"/>
      <c r="CC127" s="235"/>
      <c r="CD127" s="258"/>
      <c r="CE127" s="258"/>
      <c r="CF127" s="258"/>
      <c r="CG127" s="235"/>
      <c r="CH127" s="235"/>
      <c r="CI127" s="235"/>
      <c r="CJ127" s="257"/>
      <c r="CK127" s="1054"/>
      <c r="CL127" s="1041"/>
      <c r="CM127" s="1041"/>
      <c r="CN127" s="1041"/>
      <c r="CO127" s="1042"/>
      <c r="CP127" s="953" t="s">
        <v>488</v>
      </c>
      <c r="CQ127" s="954"/>
      <c r="CR127" s="954"/>
      <c r="CS127" s="954"/>
      <c r="CT127" s="954"/>
      <c r="CU127" s="954"/>
      <c r="CV127" s="954"/>
      <c r="CW127" s="954"/>
      <c r="CX127" s="954"/>
      <c r="CY127" s="954"/>
      <c r="CZ127" s="954"/>
      <c r="DA127" s="954"/>
      <c r="DB127" s="954"/>
      <c r="DC127" s="954"/>
      <c r="DD127" s="954"/>
      <c r="DE127" s="954"/>
      <c r="DF127" s="955"/>
      <c r="DG127" s="956" t="s">
        <v>136</v>
      </c>
      <c r="DH127" s="957"/>
      <c r="DI127" s="957"/>
      <c r="DJ127" s="957"/>
      <c r="DK127" s="957"/>
      <c r="DL127" s="957" t="s">
        <v>136</v>
      </c>
      <c r="DM127" s="957"/>
      <c r="DN127" s="957"/>
      <c r="DO127" s="957"/>
      <c r="DP127" s="957"/>
      <c r="DQ127" s="957" t="s">
        <v>136</v>
      </c>
      <c r="DR127" s="957"/>
      <c r="DS127" s="957"/>
      <c r="DT127" s="957"/>
      <c r="DU127" s="957"/>
      <c r="DV127" s="958" t="s">
        <v>136</v>
      </c>
      <c r="DW127" s="958"/>
      <c r="DX127" s="958"/>
      <c r="DY127" s="958"/>
      <c r="DZ127" s="959"/>
    </row>
    <row r="128" spans="1:130" s="233" customFormat="1" ht="26.25" customHeight="1" thickBot="1" x14ac:dyDescent="0.2">
      <c r="A128" s="1072" t="s">
        <v>489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490</v>
      </c>
      <c r="X128" s="1074"/>
      <c r="Y128" s="1074"/>
      <c r="Z128" s="1075"/>
      <c r="AA128" s="1076">
        <v>67916</v>
      </c>
      <c r="AB128" s="1077"/>
      <c r="AC128" s="1077"/>
      <c r="AD128" s="1077"/>
      <c r="AE128" s="1078"/>
      <c r="AF128" s="1079">
        <v>63769</v>
      </c>
      <c r="AG128" s="1077"/>
      <c r="AH128" s="1077"/>
      <c r="AI128" s="1077"/>
      <c r="AJ128" s="1078"/>
      <c r="AK128" s="1079">
        <v>60473</v>
      </c>
      <c r="AL128" s="1077"/>
      <c r="AM128" s="1077"/>
      <c r="AN128" s="1077"/>
      <c r="AO128" s="1078"/>
      <c r="AP128" s="1080"/>
      <c r="AQ128" s="1081"/>
      <c r="AR128" s="1081"/>
      <c r="AS128" s="1081"/>
      <c r="AT128" s="1082"/>
      <c r="AU128" s="235"/>
      <c r="AV128" s="235"/>
      <c r="AW128" s="235"/>
      <c r="AX128" s="927" t="s">
        <v>491</v>
      </c>
      <c r="AY128" s="928"/>
      <c r="AZ128" s="928"/>
      <c r="BA128" s="928"/>
      <c r="BB128" s="928"/>
      <c r="BC128" s="928"/>
      <c r="BD128" s="928"/>
      <c r="BE128" s="929"/>
      <c r="BF128" s="1083" t="s">
        <v>136</v>
      </c>
      <c r="BG128" s="1084"/>
      <c r="BH128" s="1084"/>
      <c r="BI128" s="1084"/>
      <c r="BJ128" s="1084"/>
      <c r="BK128" s="1084"/>
      <c r="BL128" s="1085"/>
      <c r="BM128" s="1083">
        <v>13.49</v>
      </c>
      <c r="BN128" s="1084"/>
      <c r="BO128" s="1084"/>
      <c r="BP128" s="1084"/>
      <c r="BQ128" s="1084"/>
      <c r="BR128" s="1084"/>
      <c r="BS128" s="1085"/>
      <c r="BT128" s="1083">
        <v>20</v>
      </c>
      <c r="BU128" s="1084"/>
      <c r="BV128" s="1084"/>
      <c r="BW128" s="1084"/>
      <c r="BX128" s="1084"/>
      <c r="BY128" s="1084"/>
      <c r="BZ128" s="1107"/>
      <c r="CA128" s="258"/>
      <c r="CB128" s="258"/>
      <c r="CC128" s="258"/>
      <c r="CD128" s="258"/>
      <c r="CE128" s="258"/>
      <c r="CF128" s="258"/>
      <c r="CG128" s="235"/>
      <c r="CH128" s="235"/>
      <c r="CI128" s="235"/>
      <c r="CJ128" s="257"/>
      <c r="CK128" s="1055"/>
      <c r="CL128" s="1056"/>
      <c r="CM128" s="1056"/>
      <c r="CN128" s="1056"/>
      <c r="CO128" s="1057"/>
      <c r="CP128" s="1066" t="s">
        <v>492</v>
      </c>
      <c r="CQ128" s="754"/>
      <c r="CR128" s="754"/>
      <c r="CS128" s="754"/>
      <c r="CT128" s="754"/>
      <c r="CU128" s="754"/>
      <c r="CV128" s="754"/>
      <c r="CW128" s="754"/>
      <c r="CX128" s="754"/>
      <c r="CY128" s="754"/>
      <c r="CZ128" s="754"/>
      <c r="DA128" s="754"/>
      <c r="DB128" s="754"/>
      <c r="DC128" s="754"/>
      <c r="DD128" s="754"/>
      <c r="DE128" s="754"/>
      <c r="DF128" s="1067"/>
      <c r="DG128" s="1068" t="s">
        <v>136</v>
      </c>
      <c r="DH128" s="1069"/>
      <c r="DI128" s="1069"/>
      <c r="DJ128" s="1069"/>
      <c r="DK128" s="1069"/>
      <c r="DL128" s="1069" t="s">
        <v>136</v>
      </c>
      <c r="DM128" s="1069"/>
      <c r="DN128" s="1069"/>
      <c r="DO128" s="1069"/>
      <c r="DP128" s="1069"/>
      <c r="DQ128" s="1069" t="s">
        <v>136</v>
      </c>
      <c r="DR128" s="1069"/>
      <c r="DS128" s="1069"/>
      <c r="DT128" s="1069"/>
      <c r="DU128" s="1069"/>
      <c r="DV128" s="1070" t="s">
        <v>136</v>
      </c>
      <c r="DW128" s="1070"/>
      <c r="DX128" s="1070"/>
      <c r="DY128" s="1070"/>
      <c r="DZ128" s="1071"/>
    </row>
    <row r="129" spans="1:131" s="233" customFormat="1" ht="26.25" customHeight="1" x14ac:dyDescent="0.15">
      <c r="A129" s="965" t="s">
        <v>105</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493</v>
      </c>
      <c r="X129" s="1102"/>
      <c r="Y129" s="1102"/>
      <c r="Z129" s="1103"/>
      <c r="AA129" s="989">
        <v>8449293</v>
      </c>
      <c r="AB129" s="990"/>
      <c r="AC129" s="990"/>
      <c r="AD129" s="990"/>
      <c r="AE129" s="991"/>
      <c r="AF129" s="992">
        <v>8682460</v>
      </c>
      <c r="AG129" s="990"/>
      <c r="AH129" s="990"/>
      <c r="AI129" s="990"/>
      <c r="AJ129" s="991"/>
      <c r="AK129" s="992">
        <v>9117331</v>
      </c>
      <c r="AL129" s="990"/>
      <c r="AM129" s="990"/>
      <c r="AN129" s="990"/>
      <c r="AO129" s="991"/>
      <c r="AP129" s="1104"/>
      <c r="AQ129" s="1105"/>
      <c r="AR129" s="1105"/>
      <c r="AS129" s="1105"/>
      <c r="AT129" s="1106"/>
      <c r="AU129" s="236"/>
      <c r="AV129" s="236"/>
      <c r="AW129" s="236"/>
      <c r="AX129" s="1096" t="s">
        <v>494</v>
      </c>
      <c r="AY129" s="954"/>
      <c r="AZ129" s="954"/>
      <c r="BA129" s="954"/>
      <c r="BB129" s="954"/>
      <c r="BC129" s="954"/>
      <c r="BD129" s="954"/>
      <c r="BE129" s="955"/>
      <c r="BF129" s="1097" t="s">
        <v>136</v>
      </c>
      <c r="BG129" s="1098"/>
      <c r="BH129" s="1098"/>
      <c r="BI129" s="1098"/>
      <c r="BJ129" s="1098"/>
      <c r="BK129" s="1098"/>
      <c r="BL129" s="1099"/>
      <c r="BM129" s="1097">
        <v>18.489999999999998</v>
      </c>
      <c r="BN129" s="1098"/>
      <c r="BO129" s="1098"/>
      <c r="BP129" s="1098"/>
      <c r="BQ129" s="1098"/>
      <c r="BR129" s="1098"/>
      <c r="BS129" s="1099"/>
      <c r="BT129" s="1097">
        <v>30</v>
      </c>
      <c r="BU129" s="1098"/>
      <c r="BV129" s="1098"/>
      <c r="BW129" s="1098"/>
      <c r="BX129" s="1098"/>
      <c r="BY129" s="1098"/>
      <c r="BZ129" s="1100"/>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5" t="s">
        <v>495</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496</v>
      </c>
      <c r="X130" s="1102"/>
      <c r="Y130" s="1102"/>
      <c r="Z130" s="1103"/>
      <c r="AA130" s="989">
        <v>1493007</v>
      </c>
      <c r="AB130" s="990"/>
      <c r="AC130" s="990"/>
      <c r="AD130" s="990"/>
      <c r="AE130" s="991"/>
      <c r="AF130" s="992">
        <v>1465736</v>
      </c>
      <c r="AG130" s="990"/>
      <c r="AH130" s="990"/>
      <c r="AI130" s="990"/>
      <c r="AJ130" s="991"/>
      <c r="AK130" s="992">
        <v>1514581</v>
      </c>
      <c r="AL130" s="990"/>
      <c r="AM130" s="990"/>
      <c r="AN130" s="990"/>
      <c r="AO130" s="991"/>
      <c r="AP130" s="1104"/>
      <c r="AQ130" s="1105"/>
      <c r="AR130" s="1105"/>
      <c r="AS130" s="1105"/>
      <c r="AT130" s="1106"/>
      <c r="AU130" s="236"/>
      <c r="AV130" s="236"/>
      <c r="AW130" s="236"/>
      <c r="AX130" s="1096" t="s">
        <v>497</v>
      </c>
      <c r="AY130" s="954"/>
      <c r="AZ130" s="954"/>
      <c r="BA130" s="954"/>
      <c r="BB130" s="954"/>
      <c r="BC130" s="954"/>
      <c r="BD130" s="954"/>
      <c r="BE130" s="955"/>
      <c r="BF130" s="1132">
        <v>6.7</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498</v>
      </c>
      <c r="X131" s="1139"/>
      <c r="Y131" s="1139"/>
      <c r="Z131" s="1140"/>
      <c r="AA131" s="1035">
        <v>6956286</v>
      </c>
      <c r="AB131" s="1017"/>
      <c r="AC131" s="1017"/>
      <c r="AD131" s="1017"/>
      <c r="AE131" s="1018"/>
      <c r="AF131" s="1016">
        <v>7216724</v>
      </c>
      <c r="AG131" s="1017"/>
      <c r="AH131" s="1017"/>
      <c r="AI131" s="1017"/>
      <c r="AJ131" s="1018"/>
      <c r="AK131" s="1016">
        <v>7602750</v>
      </c>
      <c r="AL131" s="1017"/>
      <c r="AM131" s="1017"/>
      <c r="AN131" s="1017"/>
      <c r="AO131" s="1018"/>
      <c r="AP131" s="1141"/>
      <c r="AQ131" s="1142"/>
      <c r="AR131" s="1142"/>
      <c r="AS131" s="1142"/>
      <c r="AT131" s="1143"/>
      <c r="AU131" s="236"/>
      <c r="AV131" s="236"/>
      <c r="AW131" s="236"/>
      <c r="AX131" s="1114" t="s">
        <v>499</v>
      </c>
      <c r="AY131" s="754"/>
      <c r="AZ131" s="754"/>
      <c r="BA131" s="754"/>
      <c r="BB131" s="754"/>
      <c r="BC131" s="754"/>
      <c r="BD131" s="754"/>
      <c r="BE131" s="1067"/>
      <c r="BF131" s="1115">
        <v>35.799999999999997</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21" t="s">
        <v>500</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501</v>
      </c>
      <c r="W132" s="1125"/>
      <c r="X132" s="1125"/>
      <c r="Y132" s="1125"/>
      <c r="Z132" s="1126"/>
      <c r="AA132" s="1127">
        <v>7.0333652180000001</v>
      </c>
      <c r="AB132" s="1128"/>
      <c r="AC132" s="1128"/>
      <c r="AD132" s="1128"/>
      <c r="AE132" s="1129"/>
      <c r="AF132" s="1130">
        <v>6.832213619</v>
      </c>
      <c r="AG132" s="1128"/>
      <c r="AH132" s="1128"/>
      <c r="AI132" s="1128"/>
      <c r="AJ132" s="1129"/>
      <c r="AK132" s="1130">
        <v>6.521140377</v>
      </c>
      <c r="AL132" s="1128"/>
      <c r="AM132" s="1128"/>
      <c r="AN132" s="1128"/>
      <c r="AO132" s="1129"/>
      <c r="AP132" s="1032"/>
      <c r="AQ132" s="1033"/>
      <c r="AR132" s="1033"/>
      <c r="AS132" s="1033"/>
      <c r="AT132" s="1131"/>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502</v>
      </c>
      <c r="W133" s="1108"/>
      <c r="X133" s="1108"/>
      <c r="Y133" s="1108"/>
      <c r="Z133" s="1109"/>
      <c r="AA133" s="1110">
        <v>7</v>
      </c>
      <c r="AB133" s="1111"/>
      <c r="AC133" s="1111"/>
      <c r="AD133" s="1111"/>
      <c r="AE133" s="1112"/>
      <c r="AF133" s="1110">
        <v>6.9</v>
      </c>
      <c r="AG133" s="1111"/>
      <c r="AH133" s="1111"/>
      <c r="AI133" s="1111"/>
      <c r="AJ133" s="1112"/>
      <c r="AK133" s="1110">
        <v>6.7</v>
      </c>
      <c r="AL133" s="1111"/>
      <c r="AM133" s="1111"/>
      <c r="AN133" s="1111"/>
      <c r="AO133" s="1112"/>
      <c r="AP133" s="1059"/>
      <c r="AQ133" s="1060"/>
      <c r="AR133" s="1060"/>
      <c r="AS133" s="1060"/>
      <c r="AT133" s="111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bjvXylsIk6URQ0I/gDlB4dXnJp6tYgNvlb+EdoiLnSutI7QUL4iUnkj+p289Z3q2I/X3CUiMTow2aFqm9bQQg==" saltValue="qNMPsoNM3ld6wnd+625W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VHN4UpPf/G5NovPSFvyEWxl2/R2+3juaPqzKg+z9Awrau6536szFfRwf4T16ha583g5uV1MENFXWKAV+/nSYw==" saltValue="FQomOPSTL3TFfd9ps8I8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q6XXH2HM9Y5smytDDSZlw9ituVZibM4j6nL2mpQgBFnnmwT250+iCSl0XVYmA9F4J/B+ZLOulx12xSdRPd7RQ==" saltValue="9m6FnnxpG8mGb9WIb9Nj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7" t="s">
        <v>511</v>
      </c>
      <c r="AL9" s="1148"/>
      <c r="AM9" s="1148"/>
      <c r="AN9" s="1149"/>
      <c r="AO9" s="284">
        <v>2460391</v>
      </c>
      <c r="AP9" s="284">
        <v>90309</v>
      </c>
      <c r="AQ9" s="285">
        <v>87308</v>
      </c>
      <c r="AR9" s="286">
        <v>3.4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7" t="s">
        <v>512</v>
      </c>
      <c r="AL10" s="1148"/>
      <c r="AM10" s="1148"/>
      <c r="AN10" s="1149"/>
      <c r="AO10" s="287">
        <v>436965</v>
      </c>
      <c r="AP10" s="287">
        <v>16039</v>
      </c>
      <c r="AQ10" s="288">
        <v>7758</v>
      </c>
      <c r="AR10" s="289">
        <v>106.7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7" t="s">
        <v>513</v>
      </c>
      <c r="AL11" s="1148"/>
      <c r="AM11" s="1148"/>
      <c r="AN11" s="1149"/>
      <c r="AO11" s="287">
        <v>23648</v>
      </c>
      <c r="AP11" s="287">
        <v>868</v>
      </c>
      <c r="AQ11" s="288">
        <v>2064</v>
      </c>
      <c r="AR11" s="289">
        <v>-57.9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7" t="s">
        <v>514</v>
      </c>
      <c r="AL12" s="1148"/>
      <c r="AM12" s="1148"/>
      <c r="AN12" s="1149"/>
      <c r="AO12" s="287" t="s">
        <v>515</v>
      </c>
      <c r="AP12" s="287" t="s">
        <v>515</v>
      </c>
      <c r="AQ12" s="288">
        <v>9</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7" t="s">
        <v>516</v>
      </c>
      <c r="AL13" s="1148"/>
      <c r="AM13" s="1148"/>
      <c r="AN13" s="1149"/>
      <c r="AO13" s="287">
        <v>70221</v>
      </c>
      <c r="AP13" s="287">
        <v>2577</v>
      </c>
      <c r="AQ13" s="288">
        <v>2858</v>
      </c>
      <c r="AR13" s="289">
        <v>-9.8000000000000007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7" t="s">
        <v>517</v>
      </c>
      <c r="AL14" s="1148"/>
      <c r="AM14" s="1148"/>
      <c r="AN14" s="1149"/>
      <c r="AO14" s="287" t="s">
        <v>515</v>
      </c>
      <c r="AP14" s="287" t="s">
        <v>515</v>
      </c>
      <c r="AQ14" s="288">
        <v>1616</v>
      </c>
      <c r="AR14" s="289" t="s">
        <v>515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0" t="s">
        <v>518</v>
      </c>
      <c r="AL15" s="1151"/>
      <c r="AM15" s="1151"/>
      <c r="AN15" s="1152"/>
      <c r="AO15" s="287">
        <v>-213748</v>
      </c>
      <c r="AP15" s="287">
        <v>-7846</v>
      </c>
      <c r="AQ15" s="288">
        <v>-6164</v>
      </c>
      <c r="AR15" s="289">
        <v>27.3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0" t="s">
        <v>188</v>
      </c>
      <c r="AL16" s="1151"/>
      <c r="AM16" s="1151"/>
      <c r="AN16" s="1152"/>
      <c r="AO16" s="287">
        <v>2777477</v>
      </c>
      <c r="AP16" s="287">
        <v>101948</v>
      </c>
      <c r="AQ16" s="288">
        <v>95448</v>
      </c>
      <c r="AR16" s="289">
        <v>6.8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3" t="s">
        <v>523</v>
      </c>
      <c r="AL21" s="1154"/>
      <c r="AM21" s="1154"/>
      <c r="AN21" s="1155"/>
      <c r="AO21" s="300">
        <v>10.199999999999999</v>
      </c>
      <c r="AP21" s="301">
        <v>8.85</v>
      </c>
      <c r="AQ21" s="302">
        <v>1.35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3" t="s">
        <v>524</v>
      </c>
      <c r="AL22" s="1154"/>
      <c r="AM22" s="1154"/>
      <c r="AN22" s="1155"/>
      <c r="AO22" s="305">
        <v>97.5</v>
      </c>
      <c r="AP22" s="306">
        <v>97.5</v>
      </c>
      <c r="AQ22" s="307">
        <v>0</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4" t="s">
        <v>525</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1" t="s">
        <v>528</v>
      </c>
      <c r="AL32" s="1162"/>
      <c r="AM32" s="1162"/>
      <c r="AN32" s="1163"/>
      <c r="AO32" s="315">
        <v>1553532</v>
      </c>
      <c r="AP32" s="315">
        <v>57023</v>
      </c>
      <c r="AQ32" s="316">
        <v>54035</v>
      </c>
      <c r="AR32" s="317">
        <v>5.5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1" t="s">
        <v>529</v>
      </c>
      <c r="AL33" s="1162"/>
      <c r="AM33" s="1162"/>
      <c r="AN33" s="1163"/>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1" t="s">
        <v>530</v>
      </c>
      <c r="AL34" s="1162"/>
      <c r="AM34" s="1162"/>
      <c r="AN34" s="1163"/>
      <c r="AO34" s="315" t="s">
        <v>515</v>
      </c>
      <c r="AP34" s="315" t="s">
        <v>515</v>
      </c>
      <c r="AQ34" s="316">
        <v>20</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1" t="s">
        <v>531</v>
      </c>
      <c r="AL35" s="1162"/>
      <c r="AM35" s="1162"/>
      <c r="AN35" s="1163"/>
      <c r="AO35" s="315">
        <v>420832</v>
      </c>
      <c r="AP35" s="315">
        <v>15447</v>
      </c>
      <c r="AQ35" s="316">
        <v>18791</v>
      </c>
      <c r="AR35" s="317">
        <v>-17.8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1" t="s">
        <v>532</v>
      </c>
      <c r="AL36" s="1162"/>
      <c r="AM36" s="1162"/>
      <c r="AN36" s="1163"/>
      <c r="AO36" s="315">
        <v>96476</v>
      </c>
      <c r="AP36" s="315">
        <v>3541</v>
      </c>
      <c r="AQ36" s="316">
        <v>2664</v>
      </c>
      <c r="AR36" s="317">
        <v>32.9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1" t="s">
        <v>533</v>
      </c>
      <c r="AL37" s="1162"/>
      <c r="AM37" s="1162"/>
      <c r="AN37" s="1163"/>
      <c r="AO37" s="315" t="s">
        <v>515</v>
      </c>
      <c r="AP37" s="315" t="s">
        <v>515</v>
      </c>
      <c r="AQ37" s="316">
        <v>620</v>
      </c>
      <c r="AR37" s="317" t="s">
        <v>515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4" t="s">
        <v>534</v>
      </c>
      <c r="AL38" s="1165"/>
      <c r="AM38" s="1165"/>
      <c r="AN38" s="1166"/>
      <c r="AO38" s="318" t="s">
        <v>515</v>
      </c>
      <c r="AP38" s="318" t="s">
        <v>515</v>
      </c>
      <c r="AQ38" s="319">
        <v>2</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4" t="s">
        <v>535</v>
      </c>
      <c r="AL39" s="1165"/>
      <c r="AM39" s="1165"/>
      <c r="AN39" s="1166"/>
      <c r="AO39" s="315">
        <v>-60473</v>
      </c>
      <c r="AP39" s="315">
        <v>-2220</v>
      </c>
      <c r="AQ39" s="316">
        <v>-4196</v>
      </c>
      <c r="AR39" s="317">
        <v>-47.1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1" t="s">
        <v>536</v>
      </c>
      <c r="AL40" s="1162"/>
      <c r="AM40" s="1162"/>
      <c r="AN40" s="1163"/>
      <c r="AO40" s="315">
        <v>-1514581</v>
      </c>
      <c r="AP40" s="315">
        <v>-55593</v>
      </c>
      <c r="AQ40" s="316">
        <v>-50476</v>
      </c>
      <c r="AR40" s="317">
        <v>10.1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7" t="s">
        <v>301</v>
      </c>
      <c r="AL41" s="1168"/>
      <c r="AM41" s="1168"/>
      <c r="AN41" s="1169"/>
      <c r="AO41" s="315">
        <v>495786</v>
      </c>
      <c r="AP41" s="315">
        <v>18198</v>
      </c>
      <c r="AQ41" s="316">
        <v>21460</v>
      </c>
      <c r="AR41" s="317">
        <v>-15.2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6" t="s">
        <v>506</v>
      </c>
      <c r="AN49" s="1158" t="s">
        <v>540</v>
      </c>
      <c r="AO49" s="1159"/>
      <c r="AP49" s="1159"/>
      <c r="AQ49" s="1159"/>
      <c r="AR49" s="1160"/>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7"/>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1508715</v>
      </c>
      <c r="AN51" s="337">
        <v>52819</v>
      </c>
      <c r="AO51" s="338">
        <v>-23.9</v>
      </c>
      <c r="AP51" s="339">
        <v>68468</v>
      </c>
      <c r="AQ51" s="340">
        <v>3.9</v>
      </c>
      <c r="AR51" s="341">
        <v>-27.8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604366</v>
      </c>
      <c r="AN52" s="345">
        <v>21158</v>
      </c>
      <c r="AO52" s="346">
        <v>-10.8</v>
      </c>
      <c r="AP52" s="347">
        <v>34140</v>
      </c>
      <c r="AQ52" s="348">
        <v>-6.4</v>
      </c>
      <c r="AR52" s="349">
        <v>-4.4000000000000004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1800885</v>
      </c>
      <c r="AN53" s="337">
        <v>63719</v>
      </c>
      <c r="AO53" s="338">
        <v>20.6</v>
      </c>
      <c r="AP53" s="339">
        <v>69729</v>
      </c>
      <c r="AQ53" s="340">
        <v>1.8</v>
      </c>
      <c r="AR53" s="341">
        <v>18.8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502576</v>
      </c>
      <c r="AN54" s="345">
        <v>17782</v>
      </c>
      <c r="AO54" s="346">
        <v>-16</v>
      </c>
      <c r="AP54" s="347">
        <v>38908</v>
      </c>
      <c r="AQ54" s="348">
        <v>14</v>
      </c>
      <c r="AR54" s="349">
        <v>-30</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1530438</v>
      </c>
      <c r="AN55" s="337">
        <v>54657</v>
      </c>
      <c r="AO55" s="338">
        <v>-14.2</v>
      </c>
      <c r="AP55" s="339">
        <v>74581</v>
      </c>
      <c r="AQ55" s="340">
        <v>7</v>
      </c>
      <c r="AR55" s="341">
        <v>-21.2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666870</v>
      </c>
      <c r="AN56" s="345">
        <v>23816</v>
      </c>
      <c r="AO56" s="346">
        <v>33.9</v>
      </c>
      <c r="AP56" s="347">
        <v>41563</v>
      </c>
      <c r="AQ56" s="348">
        <v>6.8</v>
      </c>
      <c r="AR56" s="349">
        <v>27.1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2225823</v>
      </c>
      <c r="AN57" s="337">
        <v>80593</v>
      </c>
      <c r="AO57" s="338">
        <v>47.5</v>
      </c>
      <c r="AP57" s="339">
        <v>76347</v>
      </c>
      <c r="AQ57" s="340">
        <v>2.4</v>
      </c>
      <c r="AR57" s="341">
        <v>45.1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690943</v>
      </c>
      <c r="AN58" s="345">
        <v>25018</v>
      </c>
      <c r="AO58" s="346">
        <v>5</v>
      </c>
      <c r="AP58" s="347">
        <v>41762</v>
      </c>
      <c r="AQ58" s="348">
        <v>0.5</v>
      </c>
      <c r="AR58" s="349">
        <v>4.5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2872662</v>
      </c>
      <c r="AN59" s="337">
        <v>105442</v>
      </c>
      <c r="AO59" s="338">
        <v>30.8</v>
      </c>
      <c r="AP59" s="339">
        <v>69604</v>
      </c>
      <c r="AQ59" s="340">
        <v>-8.8000000000000007</v>
      </c>
      <c r="AR59" s="341">
        <v>39.6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907754</v>
      </c>
      <c r="AN60" s="345">
        <v>33319</v>
      </c>
      <c r="AO60" s="346">
        <v>33.200000000000003</v>
      </c>
      <c r="AP60" s="347">
        <v>36247</v>
      </c>
      <c r="AQ60" s="348">
        <v>-13.2</v>
      </c>
      <c r="AR60" s="349">
        <v>46.4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1987705</v>
      </c>
      <c r="AN61" s="352">
        <v>71446</v>
      </c>
      <c r="AO61" s="353">
        <v>12.2</v>
      </c>
      <c r="AP61" s="354">
        <v>71746</v>
      </c>
      <c r="AQ61" s="355">
        <v>1.3</v>
      </c>
      <c r="AR61" s="341">
        <v>10.9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674502</v>
      </c>
      <c r="AN62" s="345">
        <v>24219</v>
      </c>
      <c r="AO62" s="346">
        <v>9.1</v>
      </c>
      <c r="AP62" s="347">
        <v>38524</v>
      </c>
      <c r="AQ62" s="348">
        <v>0.3</v>
      </c>
      <c r="AR62" s="349">
        <v>8.8000000000000007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95wFvruBPRTSMWCsuRbB3lYNOLpfpRuUi3N1T/VqNV6u7N+cMokOyWswA1ZJN3rwDNRoOeECax4LPE0uqAuWdQ==" saltValue="Myvjxs5RH9lKR3t75ezy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5qpchunbBkjxiRvWJjJOOlpS/QPJ4ph+WE1bE7vRe16cN4VP6R42MrDH0joZjRZ0mAajCi3N4HqTbr0Bw8OwHw==" saltValue="v1NvN0tbpg3BXN+p7mDL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D5gJ6It6f15aqs8G+96OmyLTDWLv15ci4VKOluIqCGvOC7fGwaMGiqwus+qEsW2YEOOm+tSSuryXBsaCesLOFA==" saltValue="WGUO2hchh8+yjbSAqrSR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0" t="s">
        <v>3</v>
      </c>
      <c r="D47" s="1170"/>
      <c r="E47" s="1171"/>
      <c r="F47" s="11">
        <v>38.119999999999997</v>
      </c>
      <c r="G47" s="12">
        <v>33.97</v>
      </c>
      <c r="H47" s="12">
        <v>33.29</v>
      </c>
      <c r="I47" s="12">
        <v>30.11</v>
      </c>
      <c r="J47" s="13">
        <v>35.82</v>
      </c>
    </row>
    <row r="48" spans="2:10" ht="57.75" customHeight="1" x14ac:dyDescent="0.15">
      <c r="B48" s="14"/>
      <c r="C48" s="1172" t="s">
        <v>4</v>
      </c>
      <c r="D48" s="1172"/>
      <c r="E48" s="1173"/>
      <c r="F48" s="15">
        <v>3.28</v>
      </c>
      <c r="G48" s="16">
        <v>6.28</v>
      </c>
      <c r="H48" s="16">
        <v>5.9</v>
      </c>
      <c r="I48" s="16">
        <v>7.52</v>
      </c>
      <c r="J48" s="17">
        <v>12.52</v>
      </c>
    </row>
    <row r="49" spans="2:10" ht="57.75" customHeight="1" thickBot="1" x14ac:dyDescent="0.2">
      <c r="B49" s="18"/>
      <c r="C49" s="1174" t="s">
        <v>5</v>
      </c>
      <c r="D49" s="1174"/>
      <c r="E49" s="1175"/>
      <c r="F49" s="19" t="s">
        <v>561</v>
      </c>
      <c r="G49" s="20" t="s">
        <v>562</v>
      </c>
      <c r="H49" s="20" t="s">
        <v>563</v>
      </c>
      <c r="I49" s="20" t="s">
        <v>564</v>
      </c>
      <c r="J49" s="21">
        <v>12.51</v>
      </c>
    </row>
    <row r="50" spans="2:10" x14ac:dyDescent="0.15"/>
  </sheetData>
  <sheetProtection algorithmName="SHA-512" hashValue="XnY3WYJ/VY0YkWC6wzWOnF0Tt+Dipxl9oiSG0nWYKPLaw1+FcseqaFwBRmgkRpk6UW4LqwAemNiErZwxreQkug==" saltValue="8/GIkXHK6Y9IonWGbxOQ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2023-03-23T07:29:34Z</cp:lastPrinted>
  <dcterms:created xsi:type="dcterms:W3CDTF">2023-02-20T05:08:15Z</dcterms:created>
  <dcterms:modified xsi:type="dcterms:W3CDTF">2023-04-02T23:49:34Z</dcterms:modified>
  <cp:category/>
</cp:coreProperties>
</file>